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4"/>
  </bookViews>
  <sheets>
    <sheet name="RGF-Anexo 01" sheetId="1" r:id="rId1"/>
    <sheet name="RGF-Anexo 02" sheetId="2" r:id="rId2"/>
    <sheet name="RGF-Anexo 03" sheetId="3" r:id="rId3"/>
    <sheet name="RGF-Anexo 04" sheetId="4" r:id="rId4"/>
    <sheet name="RGF-Anexo 06" sheetId="5" r:id="rId5"/>
  </sheets>
  <definedNames/>
  <calcPr fullCalcOnLoad="1"/>
</workbook>
</file>

<file path=xl/sharedStrings.xml><?xml version="1.0" encoding="utf-8"?>
<sst xmlns="http://schemas.openxmlformats.org/spreadsheetml/2006/main" count="442" uniqueCount="250">
  <si>
    <t>RGF Simplificado</t>
  </si>
  <si>
    <t xml:space="preserve">RELATÓRIO DE GESTÃO FISCAL SIMPLIFICADO </t>
  </si>
  <si>
    <t xml:space="preserve">VERSÃO: v8 </t>
  </si>
  <si>
    <t xml:space="preserve">VIGÊNCIA: 06/01/2020 </t>
  </si>
  <si>
    <t>Ente: 2105500 - João Lisboa/MA</t>
  </si>
  <si>
    <t>Poder: E - Executivo</t>
  </si>
  <si>
    <t>Instituição: 1301 - Prefeitura Municipal de João Lisboa - MA</t>
  </si>
  <si>
    <t>Exercício: 2020</t>
  </si>
  <si>
    <t>Periodicidade: SEMESTRAL</t>
  </si>
  <si>
    <t>Período: 1º semestre</t>
  </si>
  <si>
    <t xml:space="preserve">Grupo: Tabela 1.0 - Demonstrativo da Despesa com Pessoal </t>
  </si>
  <si>
    <t xml:space="preserve">Quadro: Despesa com Pessoal </t>
  </si>
  <si>
    <t xml:space="preserve">Rótulo: Padrão </t>
  </si>
  <si>
    <t xml:space="preserve">Despesa com Pessoal </t>
  </si>
  <si>
    <t xml:space="preserve">Despesa Executada com Pessoal </t>
  </si>
  <si>
    <t xml:space="preserve">DESPESAS EXECUTADAS (Últimos 12 Meses) </t>
  </si>
  <si>
    <t xml:space="preserve">LIQUIDADAS </t>
  </si>
  <si>
    <t xml:space="preserve">INSCRITAS EM RESTOS A PAGAR NÃO PROCESSADOS (b) </t>
  </si>
  <si>
    <t xml:space="preserve">&lt;MR-11&gt; </t>
  </si>
  <si>
    <t xml:space="preserve">&lt;MR-10&gt; </t>
  </si>
  <si>
    <t xml:space="preserve">&lt;MR-9&gt; </t>
  </si>
  <si>
    <t xml:space="preserve">&lt;MR-8&gt; </t>
  </si>
  <si>
    <t xml:space="preserve">&lt;MR-7&gt; </t>
  </si>
  <si>
    <t xml:space="preserve">&lt;MR-6&gt; </t>
  </si>
  <si>
    <t xml:space="preserve">&lt;MR-5&gt; </t>
  </si>
  <si>
    <t xml:space="preserve">&lt;MR-4&gt; </t>
  </si>
  <si>
    <t xml:space="preserve">&lt;MR-3&gt; </t>
  </si>
  <si>
    <t xml:space="preserve">&lt;MR-2&gt; </t>
  </si>
  <si>
    <t xml:space="preserve">&lt;MR-1&gt; </t>
  </si>
  <si>
    <t xml:space="preserve">&lt;MR&gt; </t>
  </si>
  <si>
    <t xml:space="preserve">TOTAL (ÚLTIMOS 12 MESES) (a) </t>
  </si>
  <si>
    <t xml:space="preserve">Despesa com Pessoal (Últimos 12 Meses) </t>
  </si>
  <si>
    <t xml:space="preserve">  DESPESA BRUTA COM PESSOAL (I) </t>
  </si>
  <si>
    <t xml:space="preserve">    Pessoal Ativo </t>
  </si>
  <si>
    <t xml:space="preserve">      Vencimentos, Vantagens e Outras Despesas Variáveis </t>
  </si>
  <si>
    <t xml:space="preserve">      Obrigações Patronais </t>
  </si>
  <si>
    <t xml:space="preserve">      Benefícios Previdenciários </t>
  </si>
  <si>
    <t xml:space="preserve">    Pessoal Inativo e Pensionistas </t>
  </si>
  <si>
    <t xml:space="preserve">      Aposentadorias, Reserva e Reformas </t>
  </si>
  <si>
    <t xml:space="preserve">      Pensões </t>
  </si>
  <si>
    <t xml:space="preserve">      Outros Benefícios Previdenciários </t>
  </si>
  <si>
    <t xml:space="preserve">    Outras Despesas de Pessoal decorrentes de Contratos de Terceirização ou de 
    contratação de forma indireta (§ 1º do art. 18 da LRF) </t>
  </si>
  <si>
    <t xml:space="preserve">  DESPESAS NÃO COMPUTADAS (§ 1º do art. 19 da LRF) (II) </t>
  </si>
  <si>
    <t xml:space="preserve">    Indenizações por Demissão e Incentivos à Demissão Voluntária </t>
  </si>
  <si>
    <t xml:space="preserve">    Decorrentes de Decisão Judicial de Período Anterior ao da Apuração </t>
  </si>
  <si>
    <t xml:space="preserve">    Despesas de Exercícios Anteriores de Período Anterior ao da Apuração </t>
  </si>
  <si>
    <t xml:space="preserve">    Inativos e Pensionistas com Recursos Vinculados </t>
  </si>
  <si>
    <t xml:space="preserve">  DESPESA LÍQUIDA COM PESSOAL (III) = (I - II) </t>
  </si>
  <si>
    <t xml:space="preserve">Quadro: DTP e Apuração do Cumprimento do Limite Legal </t>
  </si>
  <si>
    <t xml:space="preserve">DTP e Apuração do Cumprimento do Limite Legal </t>
  </si>
  <si>
    <t xml:space="preserve">Valor </t>
  </si>
  <si>
    <t xml:space="preserve">% sobre a RCL Ajustada </t>
  </si>
  <si>
    <t xml:space="preserve">  RECEITA CORRENTE LIQUIDA - RCL (IV) </t>
  </si>
  <si>
    <t xml:space="preserve">  (-) Transferências Obrigatórias da União relativas às Emendas Individuais 
  (art. 166-A, §1º, da CF) (V) </t>
  </si>
  <si>
    <t xml:space="preserve">  (-) Transferências Obrigatórias da União relativas às Emendas de Bancada 
  (art. 166, § 16, da CF) (VI) </t>
  </si>
  <si>
    <t xml:space="preserve">  = RECEITA CORRENTE LÍQUIDA AJUSTADA PARA CÁLCULO DOS LIMITES DA DESPESA COM 
  PESSOAL (VII) = (IV - V - VI) </t>
  </si>
  <si>
    <t xml:space="preserve">  DESPESA TOTAL COM PESSOAL - DTP (VIII) = (IIIa + IIIb) </t>
  </si>
  <si>
    <t xml:space="preserve">  LIMITE MÁXIMO (IX) (incisos I, II e III, art. 20 da LRF) </t>
  </si>
  <si>
    <t xml:space="preserve">  LIMITE PRUDENCIAL (X) = (0,95 x IX) (parágrafo único do art. 22 da LRF) </t>
  </si>
  <si>
    <t xml:space="preserve">  LIMITE DE ALERTA (XI) = (0,90 x IX) (inciso II do §1º do art. 59 da LRF) </t>
  </si>
  <si>
    <t xml:space="preserve">Quadro: Notas Explicativas </t>
  </si>
  <si>
    <t xml:space="preserve">Notas Explicativas </t>
  </si>
  <si>
    <t xml:space="preserve">Valores </t>
  </si>
  <si>
    <t xml:space="preserve">30/06/2020 </t>
  </si>
  <si>
    <t/>
  </si>
  <si>
    <t xml:space="preserve">  Notas Explicativas </t>
  </si>
  <si>
    <t xml:space="preserve">Grupo: Tabela 1.2 - Trajetória de Retorno ao Limite da Despesa Total com 
Pessoal </t>
  </si>
  <si>
    <t xml:space="preserve">Quadro: Trajetória de Retorno ao Limite da Despesa Total com Pessoal </t>
  </si>
  <si>
    <t xml:space="preserve">Trajetória de Retorno ao Limite da Despesa Total com Pessoal </t>
  </si>
  <si>
    <t xml:space="preserve">Apuração da Trajetória de Retorno ao Limite da DTP </t>
  </si>
  <si>
    <t xml:space="preserve">Exercício de Descumprimento do Limite </t>
  </si>
  <si>
    <t xml:space="preserve">Exercício do Primeiro Período Seguinte </t>
  </si>
  <si>
    <t xml:space="preserve">Exercício do Segundo Período Seguinte </t>
  </si>
  <si>
    <t xml:space="preserve">No Quadrimestre/Semestre </t>
  </si>
  <si>
    <t xml:space="preserve">Primeiro Período Seguinte </t>
  </si>
  <si>
    <t xml:space="preserve">Segundo Período Seguinte </t>
  </si>
  <si>
    <t xml:space="preserve">Limite Máximo (a) </t>
  </si>
  <si>
    <t xml:space="preserve">% DTP (b) </t>
  </si>
  <si>
    <t xml:space="preserve">% Excedente (c) = (b-a) </t>
  </si>
  <si>
    <t xml:space="preserve">Redutor Mínimo de 1/3 do Excedente (d) = (1/3*c) </t>
  </si>
  <si>
    <t xml:space="preserve">Limite (e) = (b-d) </t>
  </si>
  <si>
    <t xml:space="preserve">% DTP (f) </t>
  </si>
  <si>
    <t xml:space="preserve">Redutor Residual (g) = (f-a) </t>
  </si>
  <si>
    <t xml:space="preserve">Limite (h) = (a) </t>
  </si>
  <si>
    <t xml:space="preserve">% DTP (i) </t>
  </si>
  <si>
    <t xml:space="preserve">  Percentual Trajetória de Retorno ao Limite da Despesa Total com Pessoal </t>
  </si>
  <si>
    <t xml:space="preserve">  Identificação do Quadrimestre em que Excedeu o Limite e dos Períodos de 
  Retorno </t>
  </si>
  <si>
    <t xml:space="preserve">Grupo: Tabela 1.4 - Demonstrativo da Despesa com Pessoal - Ente Consorciado </t>
  </si>
  <si>
    <t xml:space="preserve">Grupo: Tabela 2.3 - Demonstrativo da Dívida Consolidada Líquida - Municípios 
Semestral </t>
  </si>
  <si>
    <t xml:space="preserve">Quadro: Tabela 2.0 - Demonstrativo da Dívida Consolidada Líquida </t>
  </si>
  <si>
    <t xml:space="preserve">Tabela 2.0 - Demonstrativo da Dívida Consolidada Líquida </t>
  </si>
  <si>
    <t xml:space="preserve">Cálculo da Dívida Consolidada Líquida </t>
  </si>
  <si>
    <t xml:space="preserve">SALDO DO EXERCÍCIO ANTERIOR </t>
  </si>
  <si>
    <t xml:space="preserve">SALDO DO EXERCÍCIO DE 2020 </t>
  </si>
  <si>
    <t xml:space="preserve">Até o 1º Semestre </t>
  </si>
  <si>
    <t xml:space="preserve">Até o 2º Semestre </t>
  </si>
  <si>
    <t xml:space="preserve">Dívida Consolidada </t>
  </si>
  <si>
    <t xml:space="preserve">  DÍVIDA CONSOLIDADA - DC (I) </t>
  </si>
  <si>
    <t xml:space="preserve">    Dívida Mobiliária </t>
  </si>
  <si>
    <t xml:space="preserve">    Dívida Contratual </t>
  </si>
  <si>
    <t xml:space="preserve">      Empréstimos </t>
  </si>
  <si>
    <t xml:space="preserve">        Internos </t>
  </si>
  <si>
    <t xml:space="preserve">        Externos </t>
  </si>
  <si>
    <t xml:space="preserve">      Reestruturação da Dívida de Estados e Municípios </t>
  </si>
  <si>
    <t xml:space="preserve">      Financiamentos </t>
  </si>
  <si>
    <t xml:space="preserve">      Parcelamento e Renegociação de Dívidas </t>
  </si>
  <si>
    <t xml:space="preserve">        De Tributos </t>
  </si>
  <si>
    <t xml:space="preserve">        De Contribuições Previdenciárias </t>
  </si>
  <si>
    <t xml:space="preserve">        De Demais Contribuições Sociais </t>
  </si>
  <si>
    <t xml:space="preserve">        Do FGTS </t>
  </si>
  <si>
    <t xml:space="preserve">        Com Instituição Não Financeira </t>
  </si>
  <si>
    <t xml:space="preserve">      Demais Dívidas Contratuais </t>
  </si>
  <si>
    <t xml:space="preserve">    Precatórios Posteriores a 05/05/2000 (inclusive) Vencidos e Não Pagos </t>
  </si>
  <si>
    <t xml:space="preserve">    Outras Dívidas </t>
  </si>
  <si>
    <t xml:space="preserve">  DEDUÇÕES (II) </t>
  </si>
  <si>
    <t xml:space="preserve">    Disponibilidade de Caixa </t>
  </si>
  <si>
    <t xml:space="preserve">      Disponibilidade de Caixa Bruta </t>
  </si>
  <si>
    <t xml:space="preserve">      (-) Restos a Pagar Processados </t>
  </si>
  <si>
    <t xml:space="preserve">    Demais Haveres Financeiros </t>
  </si>
  <si>
    <t xml:space="preserve">  DÍVIDA CONSOLIDADA LÍQUIDA (DCL) (III) = (I - II) </t>
  </si>
  <si>
    <t xml:space="preserve">  RECEITA CORRENTE LÍQUIDA - RCL (IV) </t>
  </si>
  <si>
    <t xml:space="preserve">  (-) Transferências Obrigatórias da União relativas às Emendas Individuais 
  (art. 166-A, § 1º, da CF) (V) </t>
  </si>
  <si>
    <t xml:space="preserve">  = RECEITA CORRENTE LÍQUIDA AJUSTADA PARA CÁLCULO DOS LIMITES DE 
  ENDIVIDAMENTO (VI) = (IV - V) </t>
  </si>
  <si>
    <t xml:space="preserve">  % da DC sobre a RCL AJUSTADA (I/VI) </t>
  </si>
  <si>
    <t xml:space="preserve">  % da DCL sobre a RCL AJUSTADA (III/VI) </t>
  </si>
  <si>
    <t xml:space="preserve">  LIMITE DEFINIDO POR RESOLUÇÃO DO SENADO FEDERAL </t>
  </si>
  <si>
    <t xml:space="preserve">  LIMITE DE ALERTA (inciso III do § 1º do art. 59 da LRF) </t>
  </si>
  <si>
    <t xml:space="preserve">Outros Valores Não Integrantes da DC </t>
  </si>
  <si>
    <t xml:space="preserve">  Precatórios Anteriores a 05/05/2000 </t>
  </si>
  <si>
    <t xml:space="preserve">  Precatórios Posteriores a 05/05/2000 (Não incluídos na DC) </t>
  </si>
  <si>
    <t xml:space="preserve">  Passivo Atuarial </t>
  </si>
  <si>
    <t xml:space="preserve">  Insuficiência Financeira </t>
  </si>
  <si>
    <t xml:space="preserve">  Depósitos e Consignações Sem Contrapartida </t>
  </si>
  <si>
    <t xml:space="preserve">  RP Não-Processados </t>
  </si>
  <si>
    <t xml:space="preserve">  ANTECIPAÇÕES DE RECEITA ORÇAMENTÁRIA - ARO </t>
  </si>
  <si>
    <t xml:space="preserve">  Dívida Contratual de PPP </t>
  </si>
  <si>
    <t xml:space="preserve">  Apropriação de Depósitos Judiciais </t>
  </si>
  <si>
    <t xml:space="preserve">Grupo: Tabela 2.4 - Trajetória de Retorno ao Limite da Dívida Consolidada 
Líquida - Municípios Semestral </t>
  </si>
  <si>
    <t xml:space="preserve">Quadro: Tabela 2.1 - Trajetória de Retorno ao Limite da Dívida Consolidada 
Líquida </t>
  </si>
  <si>
    <t xml:space="preserve">Tabela 2.1 - Trajetória de Retorno ao Limite da Dívida Consolidada Líquida </t>
  </si>
  <si>
    <t xml:space="preserve">Apuração da Trajetória de Retorno ao Limite da DCL </t>
  </si>
  <si>
    <t xml:space="preserve">Exercício do Terceiro Período Seguinte </t>
  </si>
  <si>
    <t xml:space="preserve">Quadrimestre/Semestre em que Excedeu o Limite </t>
  </si>
  <si>
    <t xml:space="preserve">Terceiro Período Seguinte </t>
  </si>
  <si>
    <t xml:space="preserve">% DCL (b) </t>
  </si>
  <si>
    <t xml:space="preserve">% Excedente (c) = (b - a) </t>
  </si>
  <si>
    <t xml:space="preserve">Redutor Mínimo de 25% do Excedente (d) = (0,25*c) </t>
  </si>
  <si>
    <t xml:space="preserve">Limite (e) = (b - d) </t>
  </si>
  <si>
    <t xml:space="preserve">% DCL (f) </t>
  </si>
  <si>
    <t xml:space="preserve">Redutor Residual (g) = (f - a) </t>
  </si>
  <si>
    <t xml:space="preserve">Limite (h) = (e) </t>
  </si>
  <si>
    <t xml:space="preserve">% DCL (i) </t>
  </si>
  <si>
    <t xml:space="preserve">Redutor Residual (j) = (i - a) </t>
  </si>
  <si>
    <t xml:space="preserve">Limite (k) = (a) </t>
  </si>
  <si>
    <t xml:space="preserve">% DCL (l) </t>
  </si>
  <si>
    <t xml:space="preserve">Trajetória de Retorno ao Limite da Dívida Consolidada Líquida </t>
  </si>
  <si>
    <t xml:space="preserve">  Valores Percentuais </t>
  </si>
  <si>
    <t xml:space="preserve">Grupo: Tabela 3.1 - Demonstrativo das Garantias e Contragarantias de Valores 
- Municípios Semestral </t>
  </si>
  <si>
    <t xml:space="preserve">Quadro: Garantias Concedidas e Contragarantias Recebidas </t>
  </si>
  <si>
    <t xml:space="preserve">Garantias Concedidas e Contragarantias Recebidas </t>
  </si>
  <si>
    <t xml:space="preserve">Saldos das Garantias Concedidas e Contragarantias Recebidas </t>
  </si>
  <si>
    <t xml:space="preserve">Garantias Concedidas </t>
  </si>
  <si>
    <t xml:space="preserve">  Garantias Concedidas </t>
  </si>
  <si>
    <t xml:space="preserve">    AOS ESTADOS (I) </t>
  </si>
  <si>
    <t xml:space="preserve">      Em Operações de Crédito Externas </t>
  </si>
  <si>
    <t xml:space="preserve">      Em Operações de Crédito Internas </t>
  </si>
  <si>
    <t xml:space="preserve">    AOS MUNICÍPIOS (II) </t>
  </si>
  <si>
    <t xml:space="preserve">    ÀS ENTIDADES CONTROLADAS (III) </t>
  </si>
  <si>
    <t xml:space="preserve">    POR MEIO DE FUNDOS E PROGRAMAS (IV) </t>
  </si>
  <si>
    <t xml:space="preserve">    TOTAL GARANTIAS CONCEDIDAS (V) = (I + II + III + IV) </t>
  </si>
  <si>
    <t xml:space="preserve">    RECEITA CORRENTE LÍQUIDA - RCL (VI) </t>
  </si>
  <si>
    <t xml:space="preserve">    (-) Transferências Obrigatórias da União relativas às Emendas IndividuaiS 
    (art. 166-A, § 1º, da CF) (VII) </t>
  </si>
  <si>
    <t xml:space="preserve">    = RECEITA CORRENTE LÍQUIDA AJUSTADA PARA CÁLCULO DOS LIMITES DE 
    ENDIVIDAMENTO (VIII) = (VI - VII) </t>
  </si>
  <si>
    <t xml:space="preserve">    % do TOTAL DAS GARANTIAS sobre a RCL AJUSTADA (V/VIII) </t>
  </si>
  <si>
    <t xml:space="preserve">    LIMITE DEFINIDO POR RESOLUÇÃO DO SENADO FEDERAL - &lt;%&gt; </t>
  </si>
  <si>
    <t xml:space="preserve">    LIMITE DE ALERTA (inciso III do § 1º do art. 59 da LRF) - &lt;%&gt; </t>
  </si>
  <si>
    <t xml:space="preserve">Contragarantias Recebidas </t>
  </si>
  <si>
    <t xml:space="preserve">  Contragarantias Recebidas </t>
  </si>
  <si>
    <t xml:space="preserve">    DOS ESTADOS (IX) </t>
  </si>
  <si>
    <t xml:space="preserve">      Em Garantia às Operações de Crédito Externas </t>
  </si>
  <si>
    <t xml:space="preserve">      Em Garantia às Operações de Crédito Internas </t>
  </si>
  <si>
    <t xml:space="preserve">    DOS MUNICÍPIOS (X) </t>
  </si>
  <si>
    <t xml:space="preserve">    DAS ENTIDADES CONTROLADAS (XI) </t>
  </si>
  <si>
    <t xml:space="preserve">    EM GARANTIAS POR MEIO DE FUNDOS E PROGRAMAS (XII) </t>
  </si>
  <si>
    <t xml:space="preserve">    TOTAL CONTRAGARANTIAS RECEBIDAS (XIII) = (IX + X + XI + XII) </t>
  </si>
  <si>
    <t xml:space="preserve">Grupo: Tabela 4.1 - Demonstrativo das Operações de Crédito - Municípios 
Semestral </t>
  </si>
  <si>
    <t xml:space="preserve">Quadro: Operações de Crédito </t>
  </si>
  <si>
    <t xml:space="preserve">Operações de Crédito </t>
  </si>
  <si>
    <t xml:space="preserve">Valor Realizado no Período </t>
  </si>
  <si>
    <t xml:space="preserve">VALOR REALIZADO </t>
  </si>
  <si>
    <t xml:space="preserve">No Semestre de Referência </t>
  </si>
  <si>
    <t xml:space="preserve">Até o Semestre de Referência (a) </t>
  </si>
  <si>
    <t xml:space="preserve">  Mobiliária </t>
  </si>
  <si>
    <t xml:space="preserve">    Interna </t>
  </si>
  <si>
    <t xml:space="preserve">    Externa </t>
  </si>
  <si>
    <t xml:space="preserve">  Contratual </t>
  </si>
  <si>
    <t xml:space="preserve">      Aquisição Financiada de Bens e Arrendamento Mercantil Financeiro </t>
  </si>
  <si>
    <t xml:space="preserve">      Antecipação de Receita pela Venda a Termo de Bens e Serviços </t>
  </si>
  <si>
    <t xml:space="preserve">      Assunção Reconhecimento e Confissão de Dívidas (LRF, art. 29, § 1º) </t>
  </si>
  <si>
    <t xml:space="preserve">      Operações de crédito não sujeitas ao limite para fins de contratação (I) </t>
  </si>
  <si>
    <t xml:space="preserve">      Antecipações de Receitas pela Venda a Termo de Bens e Serviços </t>
  </si>
  <si>
    <t xml:space="preserve">      Assunção, Reconhecimento e Confissão de Dívidas (LRF, art. 29, § 1º) </t>
  </si>
  <si>
    <t xml:space="preserve">      Operações de crédito não sujeitas ao limite para fins de contratação (II) </t>
  </si>
  <si>
    <t xml:space="preserve">  TOTAL (III) </t>
  </si>
  <si>
    <t xml:space="preserve">Quadro: Apuração do Cumprimento dos Limites </t>
  </si>
  <si>
    <t xml:space="preserve">Apuração do Cumprimento dos Limites </t>
  </si>
  <si>
    <t xml:space="preserve">VALOR </t>
  </si>
  <si>
    <t xml:space="preserve">% SOBRE A RCL AJUSTADA </t>
  </si>
  <si>
    <t xml:space="preserve">  OPERAÇÕES VEDADAS (VII) </t>
  </si>
  <si>
    <t xml:space="preserve">  TOTAL CONSIDERADO PARA FINS DA APURAÇÃO DO CUMPRIMENTO DO LIMITE (VIII) = 
  (IIIa + VII - Ia - IIa) </t>
  </si>
  <si>
    <t xml:space="preserve">  LIMITE GERAL DEFINIDO POR RESOLUÇÃO DO SENADO FEDERAL PARA AS OPERAÇÕES DE 
  CRÉDITO INTERNAS E EXTERNAS </t>
  </si>
  <si>
    <t xml:space="preserve">  OPERAÇÕES DE CRÉDITO POR ANTECIPAÇÃO DA RECEITA ORÇAMENTÁRIA </t>
  </si>
  <si>
    <t xml:space="preserve">  LIMITE DEFINIDO POR RESOLUÇÃO DO SENADO FEDERAL PARA AS OPERAÇÕES DE 
  CRÉDITO POR ANTECIPAÇÃO DA RECEITA ORÇAMENTÁRIA </t>
  </si>
  <si>
    <t xml:space="preserve">Quadro: Outras Operações Que Integram a Dívida Consolidada </t>
  </si>
  <si>
    <t xml:space="preserve">Outras Operações Que Integram a Dívida Consolidada </t>
  </si>
  <si>
    <t xml:space="preserve">  Parcelamentos de Dívidas </t>
  </si>
  <si>
    <t xml:space="preserve">    Tributos </t>
  </si>
  <si>
    <t xml:space="preserve">    Contribuições Previdenciárias </t>
  </si>
  <si>
    <t xml:space="preserve">    FGTS </t>
  </si>
  <si>
    <t xml:space="preserve">  Operações de Reestruturação e Recomposição do Principal de Dívidas </t>
  </si>
  <si>
    <t xml:space="preserve">Grupo: Tabela 6.4 - Demonstrativo Simplificado do Relatório de Gestão Fiscal 
- Município Semestral </t>
  </si>
  <si>
    <t xml:space="preserve">Quadro: Receita Corrente Líquida </t>
  </si>
  <si>
    <t xml:space="preserve">Receita Corrente Líquida </t>
  </si>
  <si>
    <t xml:space="preserve">Valor Até o Semestre </t>
  </si>
  <si>
    <t xml:space="preserve">  Receita Corrente Líquida </t>
  </si>
  <si>
    <t xml:space="preserve">  Receita Corrente Líquida Ajustada para Cálculo dos Limites de Endividamento </t>
  </si>
  <si>
    <t xml:space="preserve">  Receita Corrente Líquida Ajustada para Cálculo dos Limites da Despesa com 
  Pessoal </t>
  </si>
  <si>
    <t xml:space="preserve">  Despesa Total com Pessoal - DTP </t>
  </si>
  <si>
    <t xml:space="preserve">  Limite Máximo (incisos I, II e III do art. 20 da LRF) - &lt;%&gt; </t>
  </si>
  <si>
    <t xml:space="preserve">  Limite Prudencial (parágrafo único art. 22 da LRF) - &lt;%&gt; </t>
  </si>
  <si>
    <t xml:space="preserve">  Limite de Alerta (inciso II do §1º do art. 59 da LRF) - &lt;%&gt; </t>
  </si>
  <si>
    <t xml:space="preserve">Quadro: Dívida Consolidada </t>
  </si>
  <si>
    <t xml:space="preserve">Comparativo do Saldo da Dívida </t>
  </si>
  <si>
    <t xml:space="preserve">  Dívida Consolidada Líquida </t>
  </si>
  <si>
    <t xml:space="preserve">  Limite Definido por Resolução do Senado Federal </t>
  </si>
  <si>
    <t xml:space="preserve">Quadro: Garantias de Valores </t>
  </si>
  <si>
    <t xml:space="preserve">Garantias de Valores </t>
  </si>
  <si>
    <t xml:space="preserve">Comparativo do Saldo de Garantia </t>
  </si>
  <si>
    <t xml:space="preserve">  Total das Garantias Concedidas </t>
  </si>
  <si>
    <t xml:space="preserve">  Operações de Crédito Internas e Externas </t>
  </si>
  <si>
    <t xml:space="preserve">  Limite Definido pelo Senado Federal para Operações de Crédito Externas e 
  Internas </t>
  </si>
  <si>
    <t xml:space="preserve">  Operações de Crédito por Antecipação da Receita </t>
  </si>
  <si>
    <t xml:space="preserve">  Limite Definido pelo Senado Federal para Operações de Crédito por 
  Antecipação da Receita </t>
  </si>
  <si>
    <t xml:space="preserve">Quadro: Restos a Pagar </t>
  </si>
  <si>
    <t xml:space="preserve">Restos a Pagar </t>
  </si>
  <si>
    <t xml:space="preserve">Restos a Pagar e Disponibilidade de Caixa </t>
  </si>
  <si>
    <t xml:space="preserve">RESTOS A PAGAR EMPENHADOS E NÃO LIQUIDADOS DO EXERCÍCIO </t>
  </si>
  <si>
    <t xml:space="preserve">DISPONIBILIDADE DE CAIXA LÍQUIDA (APÓS A INSCRIÇÃO EM RESTOS A PAGAR NÃO PROCESSADOS 
DO EXERCÍCIO) </t>
  </si>
  <si>
    <t xml:space="preserve">  Valor Total </t>
  </si>
  <si>
    <t>Meio de publicação do REEO 3º bimestre de 2020: Mural do Órgão; Portal do Município: www.joaolisboa.ma.gov.br; diario oficial do município.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</si>
</sst>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000"/>
    <numFmt numFmtId="173" formatCode="_(&quot;R$ &quot;* #,##0_);_(&quot;R$ &quot;* \(#,##0\);_(&quot;R$ &quot;* &quot;-&quot;_);_(@_)"/>
    <numFmt numFmtId="174" formatCode="_(&quot;R$ &quot;* #,##0.00_);_(&quot;R$ &quot;* \(#,##0.00\);_(&quot;R$ &quot;* &quot;-&quot;??_);_(@_)"/>
  </numFmts>
  <fonts count="40">
    <font>
      <sz val="10"/>
      <name val="Arial"/>
      <family val="0"/>
    </font>
    <font>
      <b/>
      <sz val="14"/>
      <color indexed="63"/>
      <name val="LucidaSansRegular"/>
      <family val="0"/>
    </font>
    <font>
      <b/>
      <sz val="10"/>
      <color indexed="63"/>
      <name val="LucidaSansRegular"/>
      <family val="0"/>
    </font>
    <font>
      <b/>
      <sz val="10"/>
      <color indexed="9"/>
      <name val="LucidaSansRegular"/>
      <family val="0"/>
    </font>
    <font>
      <sz val="10"/>
      <color indexed="8"/>
      <name val="LucidaSansRegular"/>
      <family val="0"/>
    </font>
    <font>
      <sz val="10"/>
      <color indexed="12"/>
      <name val="LucidaSansRegular"/>
      <family val="0"/>
    </font>
    <font>
      <sz val="18"/>
      <color indexed="18"/>
      <name val="Calibri Light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44"/>
      </patternFill>
    </fill>
    <fill>
      <patternFill patternType="lightDown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37" borderId="10" xfId="0" applyFont="1" applyFill="1" applyBorder="1" applyAlignment="1">
      <alignment vertical="center" wrapText="1"/>
    </xf>
    <xf numFmtId="0" fontId="5" fillId="38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4" fontId="4" fillId="33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0" fontId="3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4" fillId="34" borderId="10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02020"/>
      <rgbColor rgb="00FFFFFF"/>
      <rgbColor rgb="00FF0000"/>
      <rgbColor rgb="0000FF00"/>
      <rgbColor rgb="0000529C"/>
      <rgbColor rgb="00FFFF00"/>
      <rgbColor rgb="00FF00FF"/>
      <rgbColor rgb="0000FFFF"/>
      <rgbColor rgb="00800000"/>
      <rgbColor rgb="00008000"/>
      <rgbColor rgb="003F6797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4F81B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8CCE4"/>
      <rgbColor rgb="00CCFFFF"/>
      <rgbColor rgb="00CCFFCC"/>
      <rgbColor rgb="00FFFF99"/>
      <rgbColor rgb="00DBE5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showGridLines="0" zoomScalePageLayoutView="0" workbookViewId="0" topLeftCell="A41">
      <pane xSplit="1" topLeftCell="B1" activePane="topRight" state="frozen"/>
      <selection pane="topLeft" activeCell="A1" sqref="A1"/>
      <selection pane="topRight" activeCell="B43" sqref="B43:C43"/>
    </sheetView>
  </sheetViews>
  <sheetFormatPr defaultColWidth="9.140625" defaultRowHeight="12.75"/>
  <cols>
    <col min="1" max="1" width="84.57421875" style="0" customWidth="1"/>
    <col min="2" max="3" width="25.140625" style="0" customWidth="1"/>
    <col min="4" max="4" width="24.8515625" style="0" customWidth="1"/>
    <col min="5" max="5" width="40.00390625" style="0" customWidth="1"/>
    <col min="6" max="7" width="21.00390625" style="0" customWidth="1"/>
    <col min="8" max="8" width="29.140625" style="0" customWidth="1"/>
    <col min="9" max="13" width="21.00390625" style="0" customWidth="1"/>
    <col min="14" max="14" width="32.7109375" style="0" customWidth="1"/>
    <col min="15" max="15" width="40.00390625" style="0" customWidth="1"/>
  </cols>
  <sheetData>
    <row r="1" ht="73.5" customHeight="1">
      <c r="A1" s="8"/>
    </row>
    <row r="2" ht="12.75">
      <c r="A2" s="9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7" t="s">
        <v>10</v>
      </c>
    </row>
    <row r="15" ht="12.75" customHeight="1">
      <c r="A15" s="7" t="s">
        <v>11</v>
      </c>
    </row>
    <row r="16" ht="12.75" customHeight="1">
      <c r="A16" s="7" t="s">
        <v>12</v>
      </c>
    </row>
    <row r="17" spans="1:15" ht="30" customHeight="1">
      <c r="A17" s="21" t="s">
        <v>13</v>
      </c>
      <c r="B17" s="21" t="s">
        <v>14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30" customHeight="1">
      <c r="A18" s="22"/>
      <c r="B18" s="21" t="s">
        <v>15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30" customHeight="1">
      <c r="A19" s="22"/>
      <c r="B19" s="21" t="s">
        <v>16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 t="s">
        <v>17</v>
      </c>
    </row>
    <row r="20" spans="1:15" ht="30" customHeight="1">
      <c r="A20" s="22"/>
      <c r="B20" s="21" t="s">
        <v>18</v>
      </c>
      <c r="C20" s="21" t="s">
        <v>19</v>
      </c>
      <c r="D20" s="21" t="s">
        <v>20</v>
      </c>
      <c r="E20" s="21" t="s">
        <v>21</v>
      </c>
      <c r="F20" s="21" t="s">
        <v>22</v>
      </c>
      <c r="G20" s="21" t="s">
        <v>23</v>
      </c>
      <c r="H20" s="21" t="s">
        <v>24</v>
      </c>
      <c r="I20" s="21" t="s">
        <v>25</v>
      </c>
      <c r="J20" s="21" t="s">
        <v>26</v>
      </c>
      <c r="K20" s="21" t="s">
        <v>27</v>
      </c>
      <c r="L20" s="21" t="s">
        <v>28</v>
      </c>
      <c r="M20" s="21" t="s">
        <v>29</v>
      </c>
      <c r="N20" s="21" t="s">
        <v>30</v>
      </c>
      <c r="O20" s="22"/>
    </row>
    <row r="21" spans="1:15" ht="12.75" customHeight="1">
      <c r="A21" s="3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 customHeight="1">
      <c r="A22" s="4" t="s">
        <v>32</v>
      </c>
      <c r="B22" s="20">
        <v>2710608.2600000002</v>
      </c>
      <c r="C22" s="20">
        <v>2764701.66</v>
      </c>
      <c r="D22" s="20">
        <v>1810822.6900000002</v>
      </c>
      <c r="E22" s="20">
        <v>1809956.1199999999</v>
      </c>
      <c r="F22" s="20">
        <v>2341661.95</v>
      </c>
      <c r="G22" s="20">
        <v>4108580.16</v>
      </c>
      <c r="H22" s="12">
        <f>H23</f>
        <v>2449489.81</v>
      </c>
      <c r="I22" s="12">
        <f>I23</f>
        <v>2805902.5</v>
      </c>
      <c r="J22" s="12">
        <f>J23</f>
        <v>2609405.32</v>
      </c>
      <c r="K22" s="12">
        <f>K23</f>
        <v>2621972.29</v>
      </c>
      <c r="L22" s="12">
        <f>L23</f>
        <v>2518990.85</v>
      </c>
      <c r="M22" s="12">
        <f>M23</f>
        <v>2145124.6799999997</v>
      </c>
      <c r="N22" s="12">
        <f>SUM(B22:M22)</f>
        <v>30697216.29</v>
      </c>
      <c r="O22" s="12">
        <v>0</v>
      </c>
    </row>
    <row r="23" spans="1:15" ht="12.75" customHeight="1">
      <c r="A23" s="3" t="s">
        <v>33</v>
      </c>
      <c r="B23" s="19">
        <v>2710608.2600000002</v>
      </c>
      <c r="C23" s="19">
        <v>2764701.66</v>
      </c>
      <c r="D23" s="19">
        <v>1810822.6900000002</v>
      </c>
      <c r="E23" s="19">
        <v>1809956.1199999999</v>
      </c>
      <c r="F23" s="19">
        <v>2341661.95</v>
      </c>
      <c r="G23" s="19">
        <v>4108580.16</v>
      </c>
      <c r="H23" s="11">
        <f>H24+H25</f>
        <v>2449489.81</v>
      </c>
      <c r="I23" s="11">
        <f>I24+I25</f>
        <v>2805902.5</v>
      </c>
      <c r="J23" s="11">
        <f>J24+J25</f>
        <v>2609405.32</v>
      </c>
      <c r="K23" s="11">
        <f>K24+K25</f>
        <v>2621972.29</v>
      </c>
      <c r="L23" s="11">
        <f>L24+L25</f>
        <v>2518990.85</v>
      </c>
      <c r="M23" s="11">
        <f>M24+M25</f>
        <v>2145124.6799999997</v>
      </c>
      <c r="N23" s="12">
        <f aca="true" t="shared" si="0" ref="N23:N36">SUM(B23:M23)</f>
        <v>30697216.29</v>
      </c>
      <c r="O23" s="11">
        <v>0</v>
      </c>
    </row>
    <row r="24" spans="1:15" ht="12.75" customHeight="1">
      <c r="A24" s="4" t="s">
        <v>34</v>
      </c>
      <c r="B24" s="20">
        <v>2675701.93</v>
      </c>
      <c r="C24" s="20">
        <v>2687208.23</v>
      </c>
      <c r="D24" s="20">
        <v>1769661.83</v>
      </c>
      <c r="E24" s="20">
        <v>1776270.7999999998</v>
      </c>
      <c r="F24" s="20">
        <v>2308971.14</v>
      </c>
      <c r="G24" s="20">
        <v>4062387.6500000004</v>
      </c>
      <c r="H24" s="12">
        <f>2449489.81-374704.12</f>
        <v>2074785.69</v>
      </c>
      <c r="I24" s="12">
        <f>2805902.5-4944.78</f>
        <v>2800957.72</v>
      </c>
      <c r="J24" s="12">
        <f>2609405.32-56296.75</f>
        <v>2553108.57</v>
      </c>
      <c r="K24" s="12">
        <f>3299887.68-677915.39</f>
        <v>2621972.29</v>
      </c>
      <c r="L24" s="12">
        <f>3318990.85-800000-27611.94</f>
        <v>2491378.91</v>
      </c>
      <c r="M24" s="12">
        <f>3120832.88-975708.2-3179.19</f>
        <v>2141945.4899999998</v>
      </c>
      <c r="N24" s="12">
        <f t="shared" si="0"/>
        <v>29964350.249999996</v>
      </c>
      <c r="O24" s="12">
        <v>0</v>
      </c>
    </row>
    <row r="25" spans="1:15" ht="12.75" customHeight="1">
      <c r="A25" s="3" t="s">
        <v>35</v>
      </c>
      <c r="B25" s="19">
        <v>34906.33</v>
      </c>
      <c r="C25" s="19">
        <v>77493.43</v>
      </c>
      <c r="D25" s="19">
        <v>41160.86</v>
      </c>
      <c r="E25" s="19">
        <v>33685.32</v>
      </c>
      <c r="F25" s="19">
        <v>32690.81</v>
      </c>
      <c r="G25" s="19">
        <v>46192.51</v>
      </c>
      <c r="H25" s="11">
        <v>374704.12</v>
      </c>
      <c r="I25" s="11">
        <v>4944.78</v>
      </c>
      <c r="J25" s="11">
        <v>56296.75</v>
      </c>
      <c r="K25" s="11">
        <v>0</v>
      </c>
      <c r="L25" s="11">
        <v>27611.94</v>
      </c>
      <c r="M25" s="11">
        <v>3179.19</v>
      </c>
      <c r="N25" s="12">
        <f t="shared" si="0"/>
        <v>732866.0399999999</v>
      </c>
      <c r="O25" s="11">
        <v>0</v>
      </c>
    </row>
    <row r="26" spans="1:15" ht="12.75" customHeight="1">
      <c r="A26" s="4" t="s">
        <v>36</v>
      </c>
      <c r="B26" s="20"/>
      <c r="C26" s="20"/>
      <c r="D26" s="20"/>
      <c r="E26" s="20"/>
      <c r="F26" s="20"/>
      <c r="G26" s="20"/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f t="shared" si="0"/>
        <v>0</v>
      </c>
      <c r="O26" s="12">
        <v>0</v>
      </c>
    </row>
    <row r="27" spans="1:15" ht="12.75" customHeight="1">
      <c r="A27" s="3" t="s">
        <v>37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2">
        <f t="shared" si="0"/>
        <v>0</v>
      </c>
      <c r="O27" s="11">
        <v>0</v>
      </c>
    </row>
    <row r="28" spans="1:15" ht="12.75" customHeight="1">
      <c r="A28" s="4" t="s">
        <v>38</v>
      </c>
      <c r="B28" s="20"/>
      <c r="C28" s="20"/>
      <c r="D28" s="20"/>
      <c r="E28" s="20"/>
      <c r="F28" s="20"/>
      <c r="G28" s="20"/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f t="shared" si="0"/>
        <v>0</v>
      </c>
      <c r="O28" s="12">
        <v>0</v>
      </c>
    </row>
    <row r="29" spans="1:15" ht="12.75" customHeight="1">
      <c r="A29" s="3" t="s">
        <v>39</v>
      </c>
      <c r="B29" s="19"/>
      <c r="C29" s="19"/>
      <c r="D29" s="19"/>
      <c r="E29" s="19"/>
      <c r="F29" s="19"/>
      <c r="G29" s="19"/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2">
        <f t="shared" si="0"/>
        <v>0</v>
      </c>
      <c r="O29" s="11">
        <v>0</v>
      </c>
    </row>
    <row r="30" spans="1:15" ht="12.75" customHeight="1">
      <c r="A30" s="4" t="s">
        <v>40</v>
      </c>
      <c r="B30" s="20"/>
      <c r="C30" s="20"/>
      <c r="D30" s="20"/>
      <c r="E30" s="20"/>
      <c r="F30" s="20"/>
      <c r="G30" s="20"/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f t="shared" si="0"/>
        <v>0</v>
      </c>
      <c r="O30" s="12">
        <v>0</v>
      </c>
    </row>
    <row r="31" spans="1:15" ht="25.5" customHeight="1">
      <c r="A31" s="3" t="s">
        <v>41</v>
      </c>
      <c r="B31" s="19"/>
      <c r="C31" s="19"/>
      <c r="D31" s="19"/>
      <c r="E31" s="19"/>
      <c r="F31" s="19"/>
      <c r="G31" s="19"/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2">
        <f t="shared" si="0"/>
        <v>0</v>
      </c>
      <c r="O31" s="11">
        <v>0</v>
      </c>
    </row>
    <row r="32" spans="1:15" ht="12.75" customHeight="1">
      <c r="A32" s="4" t="s">
        <v>42</v>
      </c>
      <c r="B32" s="20">
        <v>60899.66</v>
      </c>
      <c r="C32" s="20">
        <v>52556.38</v>
      </c>
      <c r="D32" s="20">
        <v>43030.95</v>
      </c>
      <c r="E32" s="20">
        <v>55866.65</v>
      </c>
      <c r="F32" s="20">
        <v>69694.3</v>
      </c>
      <c r="G32" s="20">
        <v>43022.48</v>
      </c>
      <c r="H32" s="12">
        <v>43022.48</v>
      </c>
      <c r="I32" s="12">
        <v>85199.82</v>
      </c>
      <c r="J32" s="12">
        <v>43069.48</v>
      </c>
      <c r="K32" s="12">
        <v>43069.48</v>
      </c>
      <c r="L32" s="12">
        <v>76441.32</v>
      </c>
      <c r="M32" s="12">
        <v>44367.43</v>
      </c>
      <c r="N32" s="12">
        <f t="shared" si="0"/>
        <v>660240.43</v>
      </c>
      <c r="O32" s="12">
        <v>0</v>
      </c>
    </row>
    <row r="33" spans="1:15" ht="12.75" customHeight="1">
      <c r="A33" s="3" t="s">
        <v>43</v>
      </c>
      <c r="B33" s="19"/>
      <c r="C33" s="19"/>
      <c r="D33" s="19"/>
      <c r="E33" s="19"/>
      <c r="F33" s="19"/>
      <c r="G33" s="19"/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2">
        <f t="shared" si="0"/>
        <v>0</v>
      </c>
      <c r="O33" s="11">
        <v>0</v>
      </c>
    </row>
    <row r="34" spans="1:15" ht="12.75" customHeight="1">
      <c r="A34" s="4" t="s">
        <v>44</v>
      </c>
      <c r="B34" s="20">
        <v>60899.66</v>
      </c>
      <c r="C34" s="20">
        <v>52556.38</v>
      </c>
      <c r="D34" s="20">
        <v>43030.95</v>
      </c>
      <c r="E34" s="20">
        <v>55866.65</v>
      </c>
      <c r="F34" s="20">
        <v>69694.3</v>
      </c>
      <c r="G34" s="20">
        <v>43022.48</v>
      </c>
      <c r="H34" s="12">
        <v>43022.48</v>
      </c>
      <c r="I34" s="12">
        <v>82940.44</v>
      </c>
      <c r="J34" s="12">
        <v>43069.48</v>
      </c>
      <c r="K34" s="12">
        <v>43069.48</v>
      </c>
      <c r="L34" s="12">
        <v>76441.32</v>
      </c>
      <c r="M34" s="12">
        <v>44367.43</v>
      </c>
      <c r="N34" s="12">
        <f t="shared" si="0"/>
        <v>657981.0499999999</v>
      </c>
      <c r="O34" s="12">
        <v>0</v>
      </c>
    </row>
    <row r="35" spans="1:15" ht="12.75" customHeight="1">
      <c r="A35" s="3" t="s">
        <v>45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1">
        <v>0</v>
      </c>
      <c r="I35" s="11">
        <v>2259.38</v>
      </c>
      <c r="J35" s="11">
        <v>0</v>
      </c>
      <c r="K35" s="11">
        <v>0</v>
      </c>
      <c r="L35" s="11">
        <v>0</v>
      </c>
      <c r="M35" s="11">
        <v>0</v>
      </c>
      <c r="N35" s="12">
        <f t="shared" si="0"/>
        <v>2259.38</v>
      </c>
      <c r="O35" s="11">
        <v>0</v>
      </c>
    </row>
    <row r="36" spans="1:15" ht="12.75" customHeight="1">
      <c r="A36" s="4" t="s">
        <v>46</v>
      </c>
      <c r="B36" s="20"/>
      <c r="C36" s="20"/>
      <c r="D36" s="20"/>
      <c r="E36" s="20"/>
      <c r="F36" s="20"/>
      <c r="G36" s="20"/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f t="shared" si="0"/>
        <v>0</v>
      </c>
      <c r="O36" s="12">
        <v>0</v>
      </c>
    </row>
    <row r="37" spans="1:15" ht="12.75" customHeight="1">
      <c r="A37" s="3" t="s">
        <v>47</v>
      </c>
      <c r="B37" s="19">
        <v>2649708.6</v>
      </c>
      <c r="C37" s="19">
        <v>2712145.2800000003</v>
      </c>
      <c r="D37" s="19">
        <v>1767791.7400000002</v>
      </c>
      <c r="E37" s="19">
        <v>1754089.47</v>
      </c>
      <c r="F37" s="19">
        <v>2271967.6500000004</v>
      </c>
      <c r="G37" s="19">
        <v>4065557.68</v>
      </c>
      <c r="H37" s="11">
        <f>H22-H32</f>
        <v>2406467.33</v>
      </c>
      <c r="I37" s="11">
        <f>I22-I32</f>
        <v>2720702.68</v>
      </c>
      <c r="J37" s="11">
        <f>J22-J32</f>
        <v>2566335.84</v>
      </c>
      <c r="K37" s="11">
        <f>K22-K32</f>
        <v>2578902.81</v>
      </c>
      <c r="L37" s="11">
        <f>L22-L32</f>
        <v>2442549.5300000003</v>
      </c>
      <c r="M37" s="11">
        <f>M22-M32</f>
        <v>2100757.2499999995</v>
      </c>
      <c r="N37" s="12">
        <f>SUM(B37:M37)</f>
        <v>30036975.86</v>
      </c>
      <c r="O37" s="11">
        <v>0</v>
      </c>
    </row>
    <row r="40" ht="12.75" customHeight="1">
      <c r="A40" s="7" t="s">
        <v>10</v>
      </c>
    </row>
    <row r="41" ht="12.75" customHeight="1">
      <c r="A41" s="7" t="s">
        <v>48</v>
      </c>
    </row>
    <row r="42" ht="12.75" customHeight="1">
      <c r="A42" s="7" t="s">
        <v>12</v>
      </c>
    </row>
    <row r="43" spans="1:3" ht="30" customHeight="1">
      <c r="A43" s="21" t="s">
        <v>49</v>
      </c>
      <c r="B43" s="21" t="s">
        <v>49</v>
      </c>
      <c r="C43" s="21"/>
    </row>
    <row r="44" spans="1:3" ht="30" customHeight="1">
      <c r="A44" s="22"/>
      <c r="B44" s="21" t="s">
        <v>50</v>
      </c>
      <c r="C44" s="21" t="s">
        <v>51</v>
      </c>
    </row>
    <row r="45" spans="1:3" ht="12.75" customHeight="1">
      <c r="A45" s="3" t="s">
        <v>49</v>
      </c>
      <c r="B45" s="5"/>
      <c r="C45" s="5"/>
    </row>
    <row r="46" spans="1:3" ht="12.75" customHeight="1">
      <c r="A46" s="4" t="s">
        <v>52</v>
      </c>
      <c r="B46" s="12">
        <v>59675536.96</v>
      </c>
      <c r="C46" s="12"/>
    </row>
    <row r="47" spans="1:3" ht="25.5" customHeight="1">
      <c r="A47" s="3" t="s">
        <v>53</v>
      </c>
      <c r="B47" s="11">
        <v>0</v>
      </c>
      <c r="C47" s="11"/>
    </row>
    <row r="48" spans="1:3" ht="25.5" customHeight="1">
      <c r="A48" s="4" t="s">
        <v>54</v>
      </c>
      <c r="B48" s="12">
        <v>0</v>
      </c>
      <c r="C48" s="12"/>
    </row>
    <row r="49" spans="1:3" ht="25.5" customHeight="1">
      <c r="A49" s="3" t="s">
        <v>55</v>
      </c>
      <c r="B49" s="11">
        <v>59675536.96</v>
      </c>
      <c r="C49" s="11"/>
    </row>
    <row r="50" spans="1:3" ht="12.75" customHeight="1">
      <c r="A50" s="4" t="s">
        <v>56</v>
      </c>
      <c r="B50" s="12">
        <f>N37</f>
        <v>30036975.86</v>
      </c>
      <c r="C50" s="12">
        <f>B50/B46*100</f>
        <v>50.33381749063025</v>
      </c>
    </row>
    <row r="51" spans="1:3" ht="12.75" customHeight="1">
      <c r="A51" s="3" t="s">
        <v>57</v>
      </c>
      <c r="B51" s="11">
        <v>32224789.96</v>
      </c>
      <c r="C51" s="11">
        <v>54</v>
      </c>
    </row>
    <row r="52" spans="1:3" ht="12.75" customHeight="1">
      <c r="A52" s="4" t="s">
        <v>58</v>
      </c>
      <c r="B52" s="12">
        <v>30613550.46</v>
      </c>
      <c r="C52" s="12">
        <v>51.3</v>
      </c>
    </row>
    <row r="53" spans="1:3" ht="12.75" customHeight="1">
      <c r="A53" s="3" t="s">
        <v>59</v>
      </c>
      <c r="B53" s="11">
        <v>29002310.96</v>
      </c>
      <c r="C53" s="11">
        <v>48.6</v>
      </c>
    </row>
    <row r="56" ht="12.75" customHeight="1">
      <c r="A56" s="7" t="s">
        <v>10</v>
      </c>
    </row>
    <row r="57" ht="12.75" customHeight="1">
      <c r="A57" s="7" t="s">
        <v>60</v>
      </c>
    </row>
    <row r="58" ht="12.75" customHeight="1">
      <c r="A58" s="7" t="s">
        <v>12</v>
      </c>
    </row>
    <row r="59" spans="1:2" ht="30" customHeight="1">
      <c r="A59" s="21" t="s">
        <v>61</v>
      </c>
      <c r="B59" s="21" t="s">
        <v>62</v>
      </c>
    </row>
    <row r="60" spans="1:2" ht="30" customHeight="1">
      <c r="A60" s="22"/>
      <c r="B60" s="21" t="s">
        <v>63</v>
      </c>
    </row>
    <row r="61" spans="1:2" ht="12.75" customHeight="1">
      <c r="A61" s="3" t="s">
        <v>61</v>
      </c>
      <c r="B61" s="5"/>
    </row>
    <row r="62" spans="1:2" ht="300" customHeight="1">
      <c r="A62" s="4" t="s">
        <v>65</v>
      </c>
      <c r="B62" s="23" t="s">
        <v>249</v>
      </c>
    </row>
    <row r="65" ht="25.5" customHeight="1">
      <c r="A65" s="7" t="s">
        <v>66</v>
      </c>
    </row>
    <row r="66" ht="12.75" customHeight="1">
      <c r="A66" s="7" t="s">
        <v>67</v>
      </c>
    </row>
    <row r="67" ht="12.75" customHeight="1">
      <c r="A67" s="7" t="s">
        <v>12</v>
      </c>
    </row>
    <row r="68" spans="1:10" ht="30" customHeight="1">
      <c r="A68" s="21" t="s">
        <v>68</v>
      </c>
      <c r="B68" s="21" t="s">
        <v>69</v>
      </c>
      <c r="C68" s="21"/>
      <c r="D68" s="21"/>
      <c r="E68" s="21"/>
      <c r="F68" s="21"/>
      <c r="G68" s="21"/>
      <c r="H68" s="21"/>
      <c r="I68" s="21"/>
      <c r="J68" s="21"/>
    </row>
    <row r="69" spans="1:10" ht="30" customHeight="1">
      <c r="A69" s="22"/>
      <c r="B69" s="21" t="s">
        <v>70</v>
      </c>
      <c r="C69" s="21"/>
      <c r="D69" s="21"/>
      <c r="E69" s="21" t="s">
        <v>71</v>
      </c>
      <c r="F69" s="21"/>
      <c r="G69" s="21"/>
      <c r="H69" s="21" t="s">
        <v>72</v>
      </c>
      <c r="I69" s="21"/>
      <c r="J69" s="21"/>
    </row>
    <row r="70" spans="1:10" ht="30" customHeight="1">
      <c r="A70" s="22"/>
      <c r="B70" s="21" t="s">
        <v>73</v>
      </c>
      <c r="C70" s="21"/>
      <c r="D70" s="21"/>
      <c r="E70" s="21" t="s">
        <v>74</v>
      </c>
      <c r="F70" s="21"/>
      <c r="G70" s="21"/>
      <c r="H70" s="21" t="s">
        <v>75</v>
      </c>
      <c r="I70" s="21"/>
      <c r="J70" s="21"/>
    </row>
    <row r="71" spans="1:10" ht="30" customHeight="1">
      <c r="A71" s="22"/>
      <c r="B71" s="21" t="s">
        <v>76</v>
      </c>
      <c r="C71" s="21" t="s">
        <v>77</v>
      </c>
      <c r="D71" s="21" t="s">
        <v>78</v>
      </c>
      <c r="E71" s="21" t="s">
        <v>79</v>
      </c>
      <c r="F71" s="21" t="s">
        <v>80</v>
      </c>
      <c r="G71" s="21" t="s">
        <v>81</v>
      </c>
      <c r="H71" s="21" t="s">
        <v>82</v>
      </c>
      <c r="I71" s="21" t="s">
        <v>83</v>
      </c>
      <c r="J71" s="21" t="s">
        <v>84</v>
      </c>
    </row>
    <row r="72" spans="1:10" ht="12.75" customHeight="1">
      <c r="A72" s="3" t="s">
        <v>68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2.75" customHeight="1">
      <c r="A73" s="4" t="s">
        <v>85</v>
      </c>
      <c r="B73" s="12"/>
      <c r="C73" s="12"/>
      <c r="D73" s="12"/>
      <c r="E73" s="12"/>
      <c r="F73" s="12"/>
      <c r="G73" s="12"/>
      <c r="H73" s="12"/>
      <c r="I73" s="12"/>
      <c r="J73" s="12"/>
    </row>
    <row r="76" ht="25.5" customHeight="1">
      <c r="A76" s="7" t="s">
        <v>66</v>
      </c>
    </row>
    <row r="77" ht="12.75" customHeight="1">
      <c r="A77" s="7" t="s">
        <v>60</v>
      </c>
    </row>
    <row r="78" ht="12.75" customHeight="1">
      <c r="A78" s="7" t="s">
        <v>12</v>
      </c>
    </row>
    <row r="79" spans="1:2" ht="30" customHeight="1">
      <c r="A79" s="21" t="s">
        <v>61</v>
      </c>
      <c r="B79" s="21" t="s">
        <v>62</v>
      </c>
    </row>
    <row r="80" spans="1:2" ht="30" customHeight="1">
      <c r="A80" s="22"/>
      <c r="B80" s="21" t="s">
        <v>63</v>
      </c>
    </row>
    <row r="81" spans="1:2" ht="12.75" customHeight="1">
      <c r="A81" s="3" t="s">
        <v>61</v>
      </c>
      <c r="B81" s="5"/>
    </row>
    <row r="82" spans="1:2" ht="300" customHeight="1">
      <c r="A82" s="4" t="s">
        <v>86</v>
      </c>
      <c r="B82" s="23" t="s">
        <v>249</v>
      </c>
    </row>
    <row r="83" spans="1:2" ht="300" customHeight="1">
      <c r="A83" s="3" t="s">
        <v>65</v>
      </c>
      <c r="B83" s="14" t="s">
        <v>64</v>
      </c>
    </row>
    <row r="86" ht="12.75" customHeight="1">
      <c r="A86" s="7" t="s">
        <v>87</v>
      </c>
    </row>
    <row r="87" ht="12.75" customHeight="1">
      <c r="A87" s="7" t="s">
        <v>60</v>
      </c>
    </row>
    <row r="88" ht="12.75" customHeight="1">
      <c r="A88" s="7" t="s">
        <v>12</v>
      </c>
    </row>
    <row r="89" spans="1:2" ht="30" customHeight="1">
      <c r="A89" s="21" t="s">
        <v>61</v>
      </c>
      <c r="B89" s="21" t="s">
        <v>62</v>
      </c>
    </row>
    <row r="90" spans="1:2" ht="30" customHeight="1">
      <c r="A90" s="22"/>
      <c r="B90" s="21" t="s">
        <v>63</v>
      </c>
    </row>
    <row r="91" spans="1:2" ht="12.75" customHeight="1">
      <c r="A91" s="3" t="s">
        <v>61</v>
      </c>
      <c r="B91" s="5"/>
    </row>
    <row r="92" spans="1:2" ht="300" customHeight="1">
      <c r="A92" s="4" t="s">
        <v>65</v>
      </c>
      <c r="B92" s="23" t="s">
        <v>249</v>
      </c>
    </row>
  </sheetData>
  <sheetProtection password="E3ED" sheet="1" objects="1" scenarios="1"/>
  <mergeCells count="18">
    <mergeCell ref="A17:A20"/>
    <mergeCell ref="B17:O17"/>
    <mergeCell ref="B18:O18"/>
    <mergeCell ref="B19:N19"/>
    <mergeCell ref="O19:O20"/>
    <mergeCell ref="A43:A44"/>
    <mergeCell ref="B43:C43"/>
    <mergeCell ref="A59:A60"/>
    <mergeCell ref="A68:A71"/>
    <mergeCell ref="B68:J68"/>
    <mergeCell ref="B69:D69"/>
    <mergeCell ref="E69:G69"/>
    <mergeCell ref="H69:J69"/>
    <mergeCell ref="B70:D70"/>
    <mergeCell ref="E70:G70"/>
    <mergeCell ref="H70:J70"/>
    <mergeCell ref="A79:A80"/>
    <mergeCell ref="A89:A90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80.140625" style="0" customWidth="1"/>
    <col min="2" max="2" width="34.140625" style="0" customWidth="1"/>
    <col min="3" max="3" width="21.00390625" style="0" customWidth="1"/>
    <col min="4" max="4" width="26.00390625" style="0" customWidth="1"/>
    <col min="5" max="5" width="40.00390625" style="0" customWidth="1"/>
    <col min="6" max="7" width="21.00390625" style="0" customWidth="1"/>
    <col min="8" max="8" width="30.421875" style="0" customWidth="1"/>
    <col min="9" max="10" width="21.00390625" style="0" customWidth="1"/>
    <col min="11" max="11" width="29.7109375" style="0" customWidth="1"/>
    <col min="12" max="13" width="21.00390625" style="0" customWidth="1"/>
  </cols>
  <sheetData>
    <row r="1" ht="73.5" customHeight="1">
      <c r="A1" s="8"/>
    </row>
    <row r="2" ht="12.75">
      <c r="A2" s="15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88</v>
      </c>
    </row>
    <row r="15" ht="12.75" customHeight="1">
      <c r="A15" s="7" t="s">
        <v>89</v>
      </c>
    </row>
    <row r="16" ht="12.75" customHeight="1">
      <c r="A16" s="7" t="s">
        <v>12</v>
      </c>
    </row>
    <row r="17" spans="1:4" ht="30" customHeight="1">
      <c r="A17" s="21" t="s">
        <v>90</v>
      </c>
      <c r="B17" s="21" t="s">
        <v>91</v>
      </c>
      <c r="C17" s="21"/>
      <c r="D17" s="21"/>
    </row>
    <row r="18" spans="1:4" ht="30" customHeight="1">
      <c r="A18" s="22"/>
      <c r="B18" s="21" t="s">
        <v>92</v>
      </c>
      <c r="C18" s="21" t="s">
        <v>93</v>
      </c>
      <c r="D18" s="21"/>
    </row>
    <row r="19" spans="1:4" ht="30" customHeight="1">
      <c r="A19" s="22"/>
      <c r="B19" s="22"/>
      <c r="C19" s="21" t="s">
        <v>94</v>
      </c>
      <c r="D19" s="21" t="s">
        <v>95</v>
      </c>
    </row>
    <row r="20" spans="1:4" ht="12.75" customHeight="1">
      <c r="A20" s="3" t="s">
        <v>96</v>
      </c>
      <c r="B20" s="5"/>
      <c r="C20" s="5"/>
      <c r="D20" s="5"/>
    </row>
    <row r="21" spans="1:4" ht="12.75" customHeight="1">
      <c r="A21" s="4" t="s">
        <v>97</v>
      </c>
      <c r="B21" s="12">
        <v>26647128.78</v>
      </c>
      <c r="C21" s="12">
        <v>26528350.66</v>
      </c>
      <c r="D21" s="12">
        <v>0</v>
      </c>
    </row>
    <row r="22" spans="1:4" ht="12.75" customHeight="1">
      <c r="A22" s="3" t="s">
        <v>98</v>
      </c>
      <c r="B22" s="11">
        <v>0</v>
      </c>
      <c r="C22" s="11">
        <v>0</v>
      </c>
      <c r="D22" s="11">
        <v>0</v>
      </c>
    </row>
    <row r="23" spans="1:4" ht="12.75" customHeight="1">
      <c r="A23" s="4" t="s">
        <v>99</v>
      </c>
      <c r="B23" s="12">
        <v>26647128.78</v>
      </c>
      <c r="C23" s="12">
        <v>26528350.66</v>
      </c>
      <c r="D23" s="12">
        <v>0</v>
      </c>
    </row>
    <row r="24" spans="1:4" ht="12.75" customHeight="1">
      <c r="A24" s="3" t="s">
        <v>100</v>
      </c>
      <c r="B24" s="11">
        <v>0</v>
      </c>
      <c r="C24" s="11">
        <v>0</v>
      </c>
      <c r="D24" s="11">
        <v>0</v>
      </c>
    </row>
    <row r="25" spans="1:4" ht="12.75" customHeight="1">
      <c r="A25" s="4" t="s">
        <v>101</v>
      </c>
      <c r="B25" s="12">
        <v>0</v>
      </c>
      <c r="C25" s="12">
        <v>0</v>
      </c>
      <c r="D25" s="12">
        <v>0</v>
      </c>
    </row>
    <row r="26" spans="1:4" ht="12.75" customHeight="1">
      <c r="A26" s="3" t="s">
        <v>102</v>
      </c>
      <c r="B26" s="11">
        <v>0</v>
      </c>
      <c r="C26" s="11">
        <v>0</v>
      </c>
      <c r="D26" s="11">
        <v>0</v>
      </c>
    </row>
    <row r="27" spans="1:4" ht="12.75" customHeight="1">
      <c r="A27" s="4" t="s">
        <v>103</v>
      </c>
      <c r="B27" s="12">
        <v>0</v>
      </c>
      <c r="C27" s="12">
        <v>0</v>
      </c>
      <c r="D27" s="12">
        <v>0</v>
      </c>
    </row>
    <row r="28" spans="1:4" ht="12.75" customHeight="1">
      <c r="A28" s="3" t="s">
        <v>104</v>
      </c>
      <c r="B28" s="11">
        <v>174189.21</v>
      </c>
      <c r="C28" s="11">
        <v>174189.21</v>
      </c>
      <c r="D28" s="11">
        <v>0</v>
      </c>
    </row>
    <row r="29" spans="1:4" ht="12.75" customHeight="1">
      <c r="A29" s="4" t="s">
        <v>101</v>
      </c>
      <c r="B29" s="12">
        <v>174189.21</v>
      </c>
      <c r="C29" s="12">
        <v>174189.21</v>
      </c>
      <c r="D29" s="12">
        <v>0</v>
      </c>
    </row>
    <row r="30" spans="1:4" ht="12.75" customHeight="1">
      <c r="A30" s="3" t="s">
        <v>102</v>
      </c>
      <c r="B30" s="11">
        <v>0</v>
      </c>
      <c r="C30" s="11">
        <v>0</v>
      </c>
      <c r="D30" s="11">
        <v>0</v>
      </c>
    </row>
    <row r="31" spans="1:4" ht="12.75" customHeight="1">
      <c r="A31" s="4" t="s">
        <v>105</v>
      </c>
      <c r="B31" s="12">
        <v>26472939.57</v>
      </c>
      <c r="C31" s="12">
        <v>26354161.45</v>
      </c>
      <c r="D31" s="12">
        <v>0</v>
      </c>
    </row>
    <row r="32" spans="1:4" ht="12.75" customHeight="1">
      <c r="A32" s="3" t="s">
        <v>106</v>
      </c>
      <c r="B32" s="11">
        <v>0</v>
      </c>
      <c r="C32" s="11">
        <v>0</v>
      </c>
      <c r="D32" s="11">
        <v>0</v>
      </c>
    </row>
    <row r="33" spans="1:4" ht="12.75" customHeight="1">
      <c r="A33" s="4" t="s">
        <v>107</v>
      </c>
      <c r="B33" s="12">
        <v>26335454.19</v>
      </c>
      <c r="C33" s="12">
        <v>26233643.16</v>
      </c>
      <c r="D33" s="12">
        <v>0</v>
      </c>
    </row>
    <row r="34" spans="1:4" ht="12.75" customHeight="1">
      <c r="A34" s="3" t="s">
        <v>108</v>
      </c>
      <c r="B34" s="11">
        <v>0</v>
      </c>
      <c r="C34" s="11">
        <v>0</v>
      </c>
      <c r="D34" s="11">
        <v>0</v>
      </c>
    </row>
    <row r="35" spans="1:4" ht="12.75" customHeight="1">
      <c r="A35" s="4" t="s">
        <v>109</v>
      </c>
      <c r="B35" s="12">
        <v>137485.38</v>
      </c>
      <c r="C35" s="12">
        <v>120518.29</v>
      </c>
      <c r="D35" s="12">
        <v>0</v>
      </c>
    </row>
    <row r="36" spans="1:4" ht="12.75" customHeight="1">
      <c r="A36" s="3" t="s">
        <v>110</v>
      </c>
      <c r="B36" s="11">
        <v>0</v>
      </c>
      <c r="C36" s="11">
        <v>0</v>
      </c>
      <c r="D36" s="11">
        <v>0</v>
      </c>
    </row>
    <row r="37" spans="1:4" ht="12.75" customHeight="1">
      <c r="A37" s="4" t="s">
        <v>111</v>
      </c>
      <c r="B37" s="12">
        <v>0</v>
      </c>
      <c r="C37" s="12">
        <v>0</v>
      </c>
      <c r="D37" s="12">
        <v>0</v>
      </c>
    </row>
    <row r="38" spans="1:4" ht="12.75" customHeight="1">
      <c r="A38" s="3" t="s">
        <v>112</v>
      </c>
      <c r="B38" s="11">
        <v>0</v>
      </c>
      <c r="C38" s="11">
        <v>0</v>
      </c>
      <c r="D38" s="11">
        <v>0</v>
      </c>
    </row>
    <row r="39" spans="1:4" ht="12.75" customHeight="1">
      <c r="A39" s="4" t="s">
        <v>113</v>
      </c>
      <c r="B39" s="12">
        <v>0</v>
      </c>
      <c r="C39" s="12">
        <v>0</v>
      </c>
      <c r="D39" s="12">
        <v>0</v>
      </c>
    </row>
    <row r="40" spans="1:4" ht="12.75" customHeight="1">
      <c r="A40" s="3" t="s">
        <v>114</v>
      </c>
      <c r="B40" s="11">
        <v>5180171.85</v>
      </c>
      <c r="C40" s="11">
        <v>6069729.86</v>
      </c>
      <c r="D40" s="11">
        <v>0</v>
      </c>
    </row>
    <row r="41" spans="1:4" ht="12.75" customHeight="1">
      <c r="A41" s="4" t="s">
        <v>115</v>
      </c>
      <c r="B41" s="12">
        <v>5180171.85</v>
      </c>
      <c r="C41" s="12">
        <v>6069729.86</v>
      </c>
      <c r="D41" s="12">
        <v>0</v>
      </c>
    </row>
    <row r="42" spans="1:4" ht="12.75" customHeight="1">
      <c r="A42" s="3" t="s">
        <v>116</v>
      </c>
      <c r="B42" s="11">
        <v>6847847.62</v>
      </c>
      <c r="C42" s="11">
        <v>6453562.61</v>
      </c>
      <c r="D42" s="11">
        <v>0</v>
      </c>
    </row>
    <row r="43" spans="1:4" ht="12.75" customHeight="1">
      <c r="A43" s="4" t="s">
        <v>117</v>
      </c>
      <c r="B43" s="12">
        <v>1667675.77</v>
      </c>
      <c r="C43" s="12">
        <v>383832.75</v>
      </c>
      <c r="D43" s="12">
        <v>0</v>
      </c>
    </row>
    <row r="44" spans="1:4" ht="12.75" customHeight="1">
      <c r="A44" s="3" t="s">
        <v>118</v>
      </c>
      <c r="B44" s="11">
        <v>0</v>
      </c>
      <c r="C44" s="11">
        <v>0</v>
      </c>
      <c r="D44" s="11">
        <v>0</v>
      </c>
    </row>
    <row r="45" spans="1:4" ht="12.75" customHeight="1">
      <c r="A45" s="4" t="s">
        <v>119</v>
      </c>
      <c r="B45" s="12">
        <v>21466956.93</v>
      </c>
      <c r="C45" s="12">
        <v>20458620.8</v>
      </c>
      <c r="D45" s="12">
        <v>0</v>
      </c>
    </row>
    <row r="46" spans="1:4" ht="12.75" customHeight="1">
      <c r="A46" s="3" t="s">
        <v>120</v>
      </c>
      <c r="B46" s="11">
        <v>58394762.82</v>
      </c>
      <c r="C46" s="11">
        <v>59675536.96</v>
      </c>
      <c r="D46" s="11">
        <v>0</v>
      </c>
    </row>
    <row r="47" spans="1:4" ht="25.5" customHeight="1">
      <c r="A47" s="4" t="s">
        <v>121</v>
      </c>
      <c r="B47" s="12">
        <v>0</v>
      </c>
      <c r="C47" s="12">
        <v>0</v>
      </c>
      <c r="D47" s="12">
        <v>0</v>
      </c>
    </row>
    <row r="48" spans="1:4" ht="25.5" customHeight="1">
      <c r="A48" s="3" t="s">
        <v>122</v>
      </c>
      <c r="B48" s="11">
        <v>58394762.82</v>
      </c>
      <c r="C48" s="11">
        <v>59675536.96</v>
      </c>
      <c r="D48" s="11">
        <v>0</v>
      </c>
    </row>
    <row r="49" spans="1:4" ht="12.75" customHeight="1">
      <c r="A49" s="4" t="s">
        <v>123</v>
      </c>
      <c r="B49" s="12">
        <v>45.63</v>
      </c>
      <c r="C49" s="12">
        <v>44.45</v>
      </c>
      <c r="D49" s="12">
        <v>0</v>
      </c>
    </row>
    <row r="50" spans="1:4" ht="12.75" customHeight="1">
      <c r="A50" s="3" t="s">
        <v>124</v>
      </c>
      <c r="B50" s="11">
        <v>36.76</v>
      </c>
      <c r="C50" s="11">
        <v>34.28</v>
      </c>
      <c r="D50" s="11">
        <v>0</v>
      </c>
    </row>
    <row r="51" spans="1:4" ht="12.75" customHeight="1">
      <c r="A51" s="4" t="s">
        <v>125</v>
      </c>
      <c r="B51" s="12">
        <v>12846847.82</v>
      </c>
      <c r="C51" s="12">
        <v>13128618.13</v>
      </c>
      <c r="D51" s="12">
        <v>0</v>
      </c>
    </row>
    <row r="52" spans="1:4" ht="12.75" customHeight="1">
      <c r="A52" s="3" t="s">
        <v>126</v>
      </c>
      <c r="B52" s="11">
        <v>11562163.04</v>
      </c>
      <c r="C52" s="11">
        <v>11815756.32</v>
      </c>
      <c r="D52" s="11">
        <v>0</v>
      </c>
    </row>
    <row r="53" spans="1:4" ht="12.75" customHeight="1">
      <c r="A53" s="4" t="s">
        <v>127</v>
      </c>
      <c r="B53" s="6"/>
      <c r="C53" s="6"/>
      <c r="D53" s="6"/>
    </row>
    <row r="54" spans="1:4" ht="12.75" customHeight="1">
      <c r="A54" s="3" t="s">
        <v>128</v>
      </c>
      <c r="B54" s="11">
        <v>0</v>
      </c>
      <c r="C54" s="11">
        <v>0</v>
      </c>
      <c r="D54" s="11">
        <v>0</v>
      </c>
    </row>
    <row r="55" spans="1:4" ht="12.75" customHeight="1">
      <c r="A55" s="4" t="s">
        <v>129</v>
      </c>
      <c r="B55" s="12">
        <v>0</v>
      </c>
      <c r="C55" s="12">
        <v>0</v>
      </c>
      <c r="D55" s="12">
        <v>0</v>
      </c>
    </row>
    <row r="56" spans="1:4" ht="12.75" customHeight="1">
      <c r="A56" s="3" t="s">
        <v>130</v>
      </c>
      <c r="B56" s="11">
        <v>0</v>
      </c>
      <c r="C56" s="11">
        <v>0</v>
      </c>
      <c r="D56" s="11">
        <v>0</v>
      </c>
    </row>
    <row r="57" spans="1:4" ht="12.75" customHeight="1">
      <c r="A57" s="4" t="s">
        <v>131</v>
      </c>
      <c r="B57" s="12">
        <v>0</v>
      </c>
      <c r="C57" s="12">
        <v>0</v>
      </c>
      <c r="D57" s="12">
        <v>0</v>
      </c>
    </row>
    <row r="58" spans="1:4" ht="12.75" customHeight="1">
      <c r="A58" s="3" t="s">
        <v>132</v>
      </c>
      <c r="B58" s="11">
        <v>766747.57</v>
      </c>
      <c r="C58" s="11">
        <v>1124724.52</v>
      </c>
      <c r="D58" s="11">
        <v>0</v>
      </c>
    </row>
    <row r="59" spans="1:4" ht="12.75" customHeight="1">
      <c r="A59" s="4" t="s">
        <v>133</v>
      </c>
      <c r="B59" s="12">
        <v>1379266.85</v>
      </c>
      <c r="C59" s="12">
        <v>1201952.34</v>
      </c>
      <c r="D59" s="12">
        <v>0</v>
      </c>
    </row>
    <row r="60" spans="1:4" ht="12.75" customHeight="1">
      <c r="A60" s="3" t="s">
        <v>134</v>
      </c>
      <c r="B60" s="11">
        <v>0</v>
      </c>
      <c r="C60" s="11">
        <v>0</v>
      </c>
      <c r="D60" s="11">
        <v>0</v>
      </c>
    </row>
    <row r="61" spans="1:4" ht="12.75" customHeight="1">
      <c r="A61" s="4" t="s">
        <v>135</v>
      </c>
      <c r="B61" s="12">
        <v>0</v>
      </c>
      <c r="C61" s="12">
        <v>0</v>
      </c>
      <c r="D61" s="12">
        <v>0</v>
      </c>
    </row>
    <row r="62" spans="1:4" ht="12.75" customHeight="1">
      <c r="A62" s="3" t="s">
        <v>136</v>
      </c>
      <c r="B62" s="11">
        <v>215169.69</v>
      </c>
      <c r="C62" s="11">
        <v>215326.44</v>
      </c>
      <c r="D62" s="11">
        <v>0</v>
      </c>
    </row>
    <row r="65" ht="25.5" customHeight="1">
      <c r="A65" s="7" t="s">
        <v>88</v>
      </c>
    </row>
    <row r="66" ht="12.75" customHeight="1">
      <c r="A66" s="7" t="s">
        <v>60</v>
      </c>
    </row>
    <row r="67" ht="12.75" customHeight="1">
      <c r="A67" s="7" t="s">
        <v>12</v>
      </c>
    </row>
    <row r="68" spans="1:2" ht="30" customHeight="1">
      <c r="A68" s="21" t="s">
        <v>61</v>
      </c>
      <c r="B68" s="21" t="s">
        <v>62</v>
      </c>
    </row>
    <row r="69" spans="1:2" ht="30" customHeight="1">
      <c r="A69" s="22"/>
      <c r="B69" s="21" t="s">
        <v>63</v>
      </c>
    </row>
    <row r="70" spans="1:2" ht="12.75" customHeight="1">
      <c r="A70" s="3" t="s">
        <v>61</v>
      </c>
      <c r="B70" s="5"/>
    </row>
    <row r="71" spans="1:2" ht="300" customHeight="1">
      <c r="A71" s="4" t="s">
        <v>65</v>
      </c>
      <c r="B71" s="13" t="s">
        <v>64</v>
      </c>
    </row>
    <row r="74" ht="25.5" customHeight="1">
      <c r="A74" s="7" t="s">
        <v>137</v>
      </c>
    </row>
    <row r="75" ht="25.5" customHeight="1">
      <c r="A75" s="7" t="s">
        <v>138</v>
      </c>
    </row>
    <row r="76" ht="12.75" customHeight="1">
      <c r="A76" s="7" t="s">
        <v>12</v>
      </c>
    </row>
    <row r="77" spans="1:13" ht="30" customHeight="1">
      <c r="A77" s="21" t="s">
        <v>139</v>
      </c>
      <c r="B77" s="21" t="s">
        <v>140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</row>
    <row r="78" spans="1:13" ht="30" customHeight="1">
      <c r="A78" s="22"/>
      <c r="B78" s="21" t="s">
        <v>70</v>
      </c>
      <c r="C78" s="21"/>
      <c r="D78" s="21"/>
      <c r="E78" s="21" t="s">
        <v>71</v>
      </c>
      <c r="F78" s="21"/>
      <c r="G78" s="21"/>
      <c r="H78" s="21" t="s">
        <v>72</v>
      </c>
      <c r="I78" s="21"/>
      <c r="J78" s="21"/>
      <c r="K78" s="21" t="s">
        <v>141</v>
      </c>
      <c r="L78" s="21"/>
      <c r="M78" s="21"/>
    </row>
    <row r="79" spans="1:13" ht="30" customHeight="1">
      <c r="A79" s="22"/>
      <c r="B79" s="21" t="s">
        <v>142</v>
      </c>
      <c r="C79" s="21"/>
      <c r="D79" s="21"/>
      <c r="E79" s="21" t="s">
        <v>74</v>
      </c>
      <c r="F79" s="21"/>
      <c r="G79" s="21"/>
      <c r="H79" s="21" t="s">
        <v>75</v>
      </c>
      <c r="I79" s="21"/>
      <c r="J79" s="21"/>
      <c r="K79" s="21" t="s">
        <v>143</v>
      </c>
      <c r="L79" s="21"/>
      <c r="M79" s="21"/>
    </row>
    <row r="80" spans="1:13" ht="30" customHeight="1">
      <c r="A80" s="22"/>
      <c r="B80" s="21" t="s">
        <v>76</v>
      </c>
      <c r="C80" s="21" t="s">
        <v>144</v>
      </c>
      <c r="D80" s="21" t="s">
        <v>145</v>
      </c>
      <c r="E80" s="21" t="s">
        <v>146</v>
      </c>
      <c r="F80" s="21" t="s">
        <v>147</v>
      </c>
      <c r="G80" s="21" t="s">
        <v>148</v>
      </c>
      <c r="H80" s="21" t="s">
        <v>149</v>
      </c>
      <c r="I80" s="21" t="s">
        <v>150</v>
      </c>
      <c r="J80" s="21" t="s">
        <v>151</v>
      </c>
      <c r="K80" s="21" t="s">
        <v>152</v>
      </c>
      <c r="L80" s="21" t="s">
        <v>153</v>
      </c>
      <c r="M80" s="21" t="s">
        <v>154</v>
      </c>
    </row>
    <row r="81" spans="1:13" ht="12.75" customHeight="1">
      <c r="A81" s="3" t="s">
        <v>155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 customHeight="1">
      <c r="A82" s="4" t="s">
        <v>156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5" ht="25.5" customHeight="1">
      <c r="A85" s="7" t="s">
        <v>137</v>
      </c>
    </row>
    <row r="86" ht="12.75" customHeight="1">
      <c r="A86" s="7" t="s">
        <v>60</v>
      </c>
    </row>
    <row r="87" ht="12.75" customHeight="1">
      <c r="A87" s="7" t="s">
        <v>12</v>
      </c>
    </row>
    <row r="88" spans="1:2" ht="30" customHeight="1">
      <c r="A88" s="21" t="s">
        <v>61</v>
      </c>
      <c r="B88" s="21" t="s">
        <v>62</v>
      </c>
    </row>
    <row r="89" spans="1:2" ht="30" customHeight="1">
      <c r="A89" s="22"/>
      <c r="B89" s="21" t="s">
        <v>63</v>
      </c>
    </row>
    <row r="90" spans="1:2" ht="12.75" customHeight="1">
      <c r="A90" s="3" t="s">
        <v>61</v>
      </c>
      <c r="B90" s="5"/>
    </row>
    <row r="91" spans="1:2" ht="300" customHeight="1">
      <c r="A91" s="4" t="s">
        <v>86</v>
      </c>
      <c r="B91" s="13" t="s">
        <v>64</v>
      </c>
    </row>
    <row r="92" spans="1:2" ht="300" customHeight="1">
      <c r="A92" s="3" t="s">
        <v>65</v>
      </c>
      <c r="B92" s="14" t="s">
        <v>64</v>
      </c>
    </row>
  </sheetData>
  <sheetProtection password="E3ED" sheet="1" objects="1" scenarios="1"/>
  <mergeCells count="16">
    <mergeCell ref="A17:A19"/>
    <mergeCell ref="B17:D17"/>
    <mergeCell ref="B18:B19"/>
    <mergeCell ref="C18:D18"/>
    <mergeCell ref="A68:A69"/>
    <mergeCell ref="A77:A80"/>
    <mergeCell ref="B77:M77"/>
    <mergeCell ref="B78:D78"/>
    <mergeCell ref="E78:G78"/>
    <mergeCell ref="H78:J78"/>
    <mergeCell ref="K78:M78"/>
    <mergeCell ref="B79:D79"/>
    <mergeCell ref="E79:G79"/>
    <mergeCell ref="H79:J79"/>
    <mergeCell ref="K79:M79"/>
    <mergeCell ref="A88:A89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9.7109375" style="0" customWidth="1"/>
    <col min="2" max="2" width="34.140625" style="0" customWidth="1"/>
    <col min="3" max="4" width="21.00390625" style="0" customWidth="1"/>
  </cols>
  <sheetData>
    <row r="1" ht="73.5" customHeight="1">
      <c r="A1" s="8"/>
    </row>
    <row r="2" ht="12.75">
      <c r="A2" s="16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157</v>
      </c>
    </row>
    <row r="15" ht="12.75" customHeight="1">
      <c r="A15" s="7" t="s">
        <v>158</v>
      </c>
    </row>
    <row r="16" ht="12.75" customHeight="1">
      <c r="A16" s="7" t="s">
        <v>12</v>
      </c>
    </row>
    <row r="17" spans="1:4" ht="30" customHeight="1">
      <c r="A17" s="21" t="s">
        <v>159</v>
      </c>
      <c r="B17" s="21" t="s">
        <v>160</v>
      </c>
      <c r="C17" s="21"/>
      <c r="D17" s="21"/>
    </row>
    <row r="18" spans="1:4" ht="30" customHeight="1">
      <c r="A18" s="22"/>
      <c r="B18" s="21" t="s">
        <v>92</v>
      </c>
      <c r="C18" s="21" t="s">
        <v>93</v>
      </c>
      <c r="D18" s="21"/>
    </row>
    <row r="19" spans="1:4" ht="30" customHeight="1">
      <c r="A19" s="22"/>
      <c r="B19" s="22"/>
      <c r="C19" s="21" t="s">
        <v>94</v>
      </c>
      <c r="D19" s="21" t="s">
        <v>95</v>
      </c>
    </row>
    <row r="20" spans="1:4" ht="12.75" customHeight="1">
      <c r="A20" s="3" t="s">
        <v>161</v>
      </c>
      <c r="B20" s="5"/>
      <c r="C20" s="5"/>
      <c r="D20" s="5"/>
    </row>
    <row r="21" spans="1:4" ht="12.75" customHeight="1">
      <c r="A21" s="4" t="s">
        <v>162</v>
      </c>
      <c r="B21" s="6"/>
      <c r="C21" s="6"/>
      <c r="D21" s="6"/>
    </row>
    <row r="22" spans="1:4" ht="12.75" customHeight="1">
      <c r="A22" s="3" t="s">
        <v>163</v>
      </c>
      <c r="B22" s="11">
        <v>0</v>
      </c>
      <c r="C22" s="11">
        <v>0</v>
      </c>
      <c r="D22" s="11">
        <v>0</v>
      </c>
    </row>
    <row r="23" spans="1:4" ht="12.75" customHeight="1">
      <c r="A23" s="4" t="s">
        <v>164</v>
      </c>
      <c r="B23" s="12"/>
      <c r="C23" s="12"/>
      <c r="D23" s="12"/>
    </row>
    <row r="24" spans="1:4" ht="12.75" customHeight="1">
      <c r="A24" s="3" t="s">
        <v>165</v>
      </c>
      <c r="B24" s="11"/>
      <c r="C24" s="11"/>
      <c r="D24" s="11"/>
    </row>
    <row r="25" spans="1:4" ht="12.75" customHeight="1">
      <c r="A25" s="4" t="s">
        <v>166</v>
      </c>
      <c r="B25" s="12">
        <v>0</v>
      </c>
      <c r="C25" s="12">
        <v>0</v>
      </c>
      <c r="D25" s="12">
        <v>0</v>
      </c>
    </row>
    <row r="26" spans="1:4" ht="12.75" customHeight="1">
      <c r="A26" s="3" t="s">
        <v>164</v>
      </c>
      <c r="B26" s="11"/>
      <c r="C26" s="11"/>
      <c r="D26" s="11"/>
    </row>
    <row r="27" spans="1:4" ht="12.75" customHeight="1">
      <c r="A27" s="4" t="s">
        <v>165</v>
      </c>
      <c r="B27" s="12"/>
      <c r="C27" s="12"/>
      <c r="D27" s="12"/>
    </row>
    <row r="28" spans="1:4" ht="12.75" customHeight="1">
      <c r="A28" s="3" t="s">
        <v>167</v>
      </c>
      <c r="B28" s="11">
        <v>0</v>
      </c>
      <c r="C28" s="11">
        <v>0</v>
      </c>
      <c r="D28" s="11">
        <v>0</v>
      </c>
    </row>
    <row r="29" spans="1:4" ht="12.75" customHeight="1">
      <c r="A29" s="4" t="s">
        <v>164</v>
      </c>
      <c r="B29" s="12"/>
      <c r="C29" s="12"/>
      <c r="D29" s="12"/>
    </row>
    <row r="30" spans="1:4" ht="12.75" customHeight="1">
      <c r="A30" s="3" t="s">
        <v>165</v>
      </c>
      <c r="B30" s="11"/>
      <c r="C30" s="11"/>
      <c r="D30" s="11"/>
    </row>
    <row r="31" spans="1:4" ht="12.75" customHeight="1">
      <c r="A31" s="4" t="s">
        <v>168</v>
      </c>
      <c r="B31" s="12">
        <v>0</v>
      </c>
      <c r="C31" s="12">
        <v>0</v>
      </c>
      <c r="D31" s="12">
        <v>0</v>
      </c>
    </row>
    <row r="32" spans="1:4" ht="12.75" customHeight="1">
      <c r="A32" s="3" t="s">
        <v>169</v>
      </c>
      <c r="B32" s="11">
        <v>0</v>
      </c>
      <c r="C32" s="11">
        <v>0</v>
      </c>
      <c r="D32" s="11">
        <v>0</v>
      </c>
    </row>
    <row r="33" spans="1:4" ht="12.75" customHeight="1">
      <c r="A33" s="4" t="s">
        <v>170</v>
      </c>
      <c r="B33" s="12">
        <v>58394762.82</v>
      </c>
      <c r="C33" s="12">
        <v>59675536.96</v>
      </c>
      <c r="D33" s="12">
        <v>0</v>
      </c>
    </row>
    <row r="34" spans="1:4" ht="25.5" customHeight="1">
      <c r="A34" s="3" t="s">
        <v>171</v>
      </c>
      <c r="B34" s="11">
        <v>0</v>
      </c>
      <c r="C34" s="11">
        <v>0</v>
      </c>
      <c r="D34" s="11">
        <v>0</v>
      </c>
    </row>
    <row r="35" spans="1:4" ht="25.5" customHeight="1">
      <c r="A35" s="4" t="s">
        <v>172</v>
      </c>
      <c r="B35" s="12">
        <v>58394762.82</v>
      </c>
      <c r="C35" s="12">
        <v>59675536.96</v>
      </c>
      <c r="D35" s="12">
        <v>0</v>
      </c>
    </row>
    <row r="36" spans="1:4" ht="12.75" customHeight="1">
      <c r="A36" s="3" t="s">
        <v>173</v>
      </c>
      <c r="B36" s="11">
        <v>0</v>
      </c>
      <c r="C36" s="11">
        <v>0</v>
      </c>
      <c r="D36" s="11">
        <v>0</v>
      </c>
    </row>
    <row r="37" spans="1:4" ht="12.75" customHeight="1">
      <c r="A37" s="4" t="s">
        <v>174</v>
      </c>
      <c r="B37" s="12">
        <v>12846847.82</v>
      </c>
      <c r="C37" s="12">
        <v>13128618.13</v>
      </c>
      <c r="D37" s="12">
        <v>0</v>
      </c>
    </row>
    <row r="38" spans="1:4" ht="12.75" customHeight="1">
      <c r="A38" s="3" t="s">
        <v>175</v>
      </c>
      <c r="B38" s="11">
        <v>11562163.04</v>
      </c>
      <c r="C38" s="11">
        <v>11815756.32</v>
      </c>
      <c r="D38" s="11">
        <v>0</v>
      </c>
    </row>
    <row r="39" spans="1:4" ht="12.75" customHeight="1">
      <c r="A39" s="4" t="s">
        <v>176</v>
      </c>
      <c r="B39" s="6"/>
      <c r="C39" s="6"/>
      <c r="D39" s="6"/>
    </row>
    <row r="40" spans="1:4" ht="12.75" customHeight="1">
      <c r="A40" s="3" t="s">
        <v>177</v>
      </c>
      <c r="B40" s="5"/>
      <c r="C40" s="5"/>
      <c r="D40" s="5"/>
    </row>
    <row r="41" spans="1:4" ht="12.75" customHeight="1">
      <c r="A41" s="4" t="s">
        <v>178</v>
      </c>
      <c r="B41" s="12">
        <v>0</v>
      </c>
      <c r="C41" s="12">
        <v>0</v>
      </c>
      <c r="D41" s="12">
        <v>0</v>
      </c>
    </row>
    <row r="42" spans="1:4" ht="12.75" customHeight="1">
      <c r="A42" s="3" t="s">
        <v>179</v>
      </c>
      <c r="B42" s="11"/>
      <c r="C42" s="11"/>
      <c r="D42" s="11"/>
    </row>
    <row r="43" spans="1:4" ht="12.75" customHeight="1">
      <c r="A43" s="4" t="s">
        <v>180</v>
      </c>
      <c r="B43" s="12"/>
      <c r="C43" s="12"/>
      <c r="D43" s="12"/>
    </row>
    <row r="44" spans="1:4" ht="12.75" customHeight="1">
      <c r="A44" s="3" t="s">
        <v>181</v>
      </c>
      <c r="B44" s="11">
        <v>0</v>
      </c>
      <c r="C44" s="11">
        <v>0</v>
      </c>
      <c r="D44" s="11">
        <v>0</v>
      </c>
    </row>
    <row r="45" spans="1:4" ht="12.75" customHeight="1">
      <c r="A45" s="4" t="s">
        <v>179</v>
      </c>
      <c r="B45" s="12"/>
      <c r="C45" s="12"/>
      <c r="D45" s="12"/>
    </row>
    <row r="46" spans="1:4" ht="12.75" customHeight="1">
      <c r="A46" s="3" t="s">
        <v>180</v>
      </c>
      <c r="B46" s="11"/>
      <c r="C46" s="11"/>
      <c r="D46" s="11"/>
    </row>
    <row r="47" spans="1:4" ht="12.75" customHeight="1">
      <c r="A47" s="4" t="s">
        <v>182</v>
      </c>
      <c r="B47" s="12">
        <v>0</v>
      </c>
      <c r="C47" s="12">
        <v>0</v>
      </c>
      <c r="D47" s="12">
        <v>0</v>
      </c>
    </row>
    <row r="48" spans="1:4" ht="12.75" customHeight="1">
      <c r="A48" s="3" t="s">
        <v>179</v>
      </c>
      <c r="B48" s="11"/>
      <c r="C48" s="11"/>
      <c r="D48" s="11"/>
    </row>
    <row r="49" spans="1:4" ht="12.75" customHeight="1">
      <c r="A49" s="4" t="s">
        <v>180</v>
      </c>
      <c r="B49" s="12"/>
      <c r="C49" s="12"/>
      <c r="D49" s="12"/>
    </row>
    <row r="50" spans="1:4" ht="12.75" customHeight="1">
      <c r="A50" s="3" t="s">
        <v>183</v>
      </c>
      <c r="B50" s="11">
        <v>0</v>
      </c>
      <c r="C50" s="11">
        <v>0</v>
      </c>
      <c r="D50" s="11">
        <v>0</v>
      </c>
    </row>
    <row r="51" spans="1:4" ht="12.75" customHeight="1">
      <c r="A51" s="4" t="s">
        <v>184</v>
      </c>
      <c r="B51" s="12">
        <v>0</v>
      </c>
      <c r="C51" s="12">
        <v>0</v>
      </c>
      <c r="D51" s="12">
        <v>0</v>
      </c>
    </row>
    <row r="54" ht="25.5" customHeight="1">
      <c r="A54" s="7" t="s">
        <v>157</v>
      </c>
    </row>
    <row r="55" ht="12.75" customHeight="1">
      <c r="A55" s="7" t="s">
        <v>60</v>
      </c>
    </row>
    <row r="56" ht="12.75" customHeight="1">
      <c r="A56" s="7" t="s">
        <v>12</v>
      </c>
    </row>
    <row r="57" spans="1:2" ht="30" customHeight="1">
      <c r="A57" s="21" t="s">
        <v>61</v>
      </c>
      <c r="B57" s="21" t="s">
        <v>62</v>
      </c>
    </row>
    <row r="58" spans="1:2" ht="30" customHeight="1">
      <c r="A58" s="22"/>
      <c r="B58" s="21" t="s">
        <v>63</v>
      </c>
    </row>
    <row r="59" spans="1:2" ht="12.75" customHeight="1">
      <c r="A59" s="3" t="s">
        <v>61</v>
      </c>
      <c r="B59" s="5"/>
    </row>
    <row r="60" spans="1:2" ht="300" customHeight="1">
      <c r="A60" s="4" t="s">
        <v>65</v>
      </c>
      <c r="B60" s="13" t="s">
        <v>64</v>
      </c>
    </row>
  </sheetData>
  <sheetProtection password="E3ED" sheet="1" objects="1" scenarios="1"/>
  <mergeCells count="5">
    <mergeCell ref="A57:A58"/>
    <mergeCell ref="A17:A19"/>
    <mergeCell ref="B17:D17"/>
    <mergeCell ref="B18:B19"/>
    <mergeCell ref="C18:D1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83.7109375" style="0" customWidth="1"/>
    <col min="2" max="2" width="28.00390625" style="0" customWidth="1"/>
    <col min="3" max="3" width="33.8515625" style="0" customWidth="1"/>
  </cols>
  <sheetData>
    <row r="1" ht="73.5" customHeight="1">
      <c r="A1" s="8"/>
    </row>
    <row r="2" ht="12.75">
      <c r="A2" s="17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185</v>
      </c>
    </row>
    <row r="15" ht="12.75" customHeight="1">
      <c r="A15" s="7" t="s">
        <v>186</v>
      </c>
    </row>
    <row r="16" ht="12.75" customHeight="1">
      <c r="A16" s="7" t="s">
        <v>12</v>
      </c>
    </row>
    <row r="17" spans="1:3" ht="30" customHeight="1">
      <c r="A17" s="21" t="s">
        <v>187</v>
      </c>
      <c r="B17" s="21" t="s">
        <v>188</v>
      </c>
      <c r="C17" s="21"/>
    </row>
    <row r="18" spans="1:3" ht="30" customHeight="1">
      <c r="A18" s="22"/>
      <c r="B18" s="21" t="s">
        <v>189</v>
      </c>
      <c r="C18" s="21"/>
    </row>
    <row r="19" spans="1:3" ht="30" customHeight="1">
      <c r="A19" s="22"/>
      <c r="B19" s="21" t="s">
        <v>190</v>
      </c>
      <c r="C19" s="21" t="s">
        <v>191</v>
      </c>
    </row>
    <row r="20" spans="1:3" ht="12.75" customHeight="1">
      <c r="A20" s="3" t="s">
        <v>187</v>
      </c>
      <c r="B20" s="5"/>
      <c r="C20" s="5"/>
    </row>
    <row r="21" spans="1:3" ht="12.75" customHeight="1">
      <c r="A21" s="4" t="s">
        <v>192</v>
      </c>
      <c r="B21" s="12">
        <v>0</v>
      </c>
      <c r="C21" s="12">
        <v>0</v>
      </c>
    </row>
    <row r="22" spans="1:3" ht="12.75" customHeight="1">
      <c r="A22" s="3" t="s">
        <v>193</v>
      </c>
      <c r="B22" s="11">
        <v>0</v>
      </c>
      <c r="C22" s="11">
        <v>0</v>
      </c>
    </row>
    <row r="23" spans="1:3" ht="12.75" customHeight="1">
      <c r="A23" s="4" t="s">
        <v>194</v>
      </c>
      <c r="B23" s="12">
        <v>0</v>
      </c>
      <c r="C23" s="12">
        <v>0</v>
      </c>
    </row>
    <row r="24" spans="1:3" ht="12.75" customHeight="1">
      <c r="A24" s="3" t="s">
        <v>195</v>
      </c>
      <c r="B24" s="11">
        <v>0</v>
      </c>
      <c r="C24" s="11">
        <v>0</v>
      </c>
    </row>
    <row r="25" spans="1:3" ht="12.75" customHeight="1">
      <c r="A25" s="4" t="s">
        <v>193</v>
      </c>
      <c r="B25" s="12">
        <v>0</v>
      </c>
      <c r="C25" s="12">
        <v>0</v>
      </c>
    </row>
    <row r="26" spans="1:3" ht="12.75" customHeight="1">
      <c r="A26" s="3" t="s">
        <v>100</v>
      </c>
      <c r="B26" s="11">
        <v>0</v>
      </c>
      <c r="C26" s="11">
        <v>0</v>
      </c>
    </row>
    <row r="27" spans="1:3" ht="12.75" customHeight="1">
      <c r="A27" s="4" t="s">
        <v>196</v>
      </c>
      <c r="B27" s="12">
        <v>0</v>
      </c>
      <c r="C27" s="12">
        <v>0</v>
      </c>
    </row>
    <row r="28" spans="1:3" ht="12.75" customHeight="1">
      <c r="A28" s="3" t="s">
        <v>197</v>
      </c>
      <c r="B28" s="11">
        <v>0</v>
      </c>
      <c r="C28" s="11">
        <v>0</v>
      </c>
    </row>
    <row r="29" spans="1:3" ht="12.75" customHeight="1">
      <c r="A29" s="4" t="s">
        <v>198</v>
      </c>
      <c r="B29" s="12">
        <v>0</v>
      </c>
      <c r="C29" s="12">
        <v>0</v>
      </c>
    </row>
    <row r="30" spans="1:3" ht="12.75" customHeight="1">
      <c r="A30" s="3" t="s">
        <v>199</v>
      </c>
      <c r="B30" s="11">
        <v>0</v>
      </c>
      <c r="C30" s="11">
        <v>0</v>
      </c>
    </row>
    <row r="31" spans="1:3" ht="12.75" customHeight="1">
      <c r="A31" s="4" t="s">
        <v>194</v>
      </c>
      <c r="B31" s="12">
        <v>0</v>
      </c>
      <c r="C31" s="12">
        <v>0</v>
      </c>
    </row>
    <row r="32" spans="1:3" ht="12.75" customHeight="1">
      <c r="A32" s="3" t="s">
        <v>100</v>
      </c>
      <c r="B32" s="11">
        <v>0</v>
      </c>
      <c r="C32" s="11">
        <v>0</v>
      </c>
    </row>
    <row r="33" spans="1:3" ht="12.75" customHeight="1">
      <c r="A33" s="4" t="s">
        <v>196</v>
      </c>
      <c r="B33" s="12">
        <v>0</v>
      </c>
      <c r="C33" s="12">
        <v>0</v>
      </c>
    </row>
    <row r="34" spans="1:3" ht="12.75" customHeight="1">
      <c r="A34" s="3" t="s">
        <v>200</v>
      </c>
      <c r="B34" s="11">
        <v>0</v>
      </c>
      <c r="C34" s="11">
        <v>0</v>
      </c>
    </row>
    <row r="35" spans="1:3" ht="12.75" customHeight="1">
      <c r="A35" s="4" t="s">
        <v>201</v>
      </c>
      <c r="B35" s="12">
        <v>0</v>
      </c>
      <c r="C35" s="12">
        <v>0</v>
      </c>
    </row>
    <row r="36" spans="1:3" ht="12.75" customHeight="1">
      <c r="A36" s="3" t="s">
        <v>202</v>
      </c>
      <c r="B36" s="11">
        <v>0</v>
      </c>
      <c r="C36" s="11">
        <v>0</v>
      </c>
    </row>
    <row r="37" spans="1:3" ht="12.75" customHeight="1">
      <c r="A37" s="4" t="s">
        <v>203</v>
      </c>
      <c r="B37" s="12">
        <v>0</v>
      </c>
      <c r="C37" s="12">
        <v>0</v>
      </c>
    </row>
    <row r="40" ht="25.5" customHeight="1">
      <c r="A40" s="7" t="s">
        <v>185</v>
      </c>
    </row>
    <row r="41" ht="12.75" customHeight="1">
      <c r="A41" s="7" t="s">
        <v>204</v>
      </c>
    </row>
    <row r="42" ht="12.75" customHeight="1">
      <c r="A42" s="7" t="s">
        <v>12</v>
      </c>
    </row>
    <row r="43" spans="1:3" ht="30" customHeight="1">
      <c r="A43" s="21" t="s">
        <v>205</v>
      </c>
      <c r="B43" s="21" t="s">
        <v>205</v>
      </c>
      <c r="C43" s="21"/>
    </row>
    <row r="44" spans="1:3" ht="30" customHeight="1">
      <c r="A44" s="22"/>
      <c r="B44" s="21" t="s">
        <v>206</v>
      </c>
      <c r="C44" s="21" t="s">
        <v>207</v>
      </c>
    </row>
    <row r="45" spans="1:3" ht="12.75" customHeight="1">
      <c r="A45" s="3" t="s">
        <v>205</v>
      </c>
      <c r="B45" s="5"/>
      <c r="C45" s="5"/>
    </row>
    <row r="46" spans="1:3" ht="12.75" customHeight="1">
      <c r="A46" s="4" t="s">
        <v>120</v>
      </c>
      <c r="B46" s="12">
        <v>59675536.96</v>
      </c>
      <c r="C46" s="12"/>
    </row>
    <row r="47" spans="1:3" ht="25.5" customHeight="1">
      <c r="A47" s="3" t="s">
        <v>121</v>
      </c>
      <c r="B47" s="11">
        <v>0</v>
      </c>
      <c r="C47" s="11"/>
    </row>
    <row r="48" spans="1:3" ht="25.5" customHeight="1">
      <c r="A48" s="4" t="s">
        <v>122</v>
      </c>
      <c r="B48" s="12">
        <v>59675536.96</v>
      </c>
      <c r="C48" s="12"/>
    </row>
    <row r="49" spans="1:3" ht="12.75" customHeight="1">
      <c r="A49" s="3" t="s">
        <v>208</v>
      </c>
      <c r="B49" s="11">
        <v>0</v>
      </c>
      <c r="C49" s="11">
        <v>0</v>
      </c>
    </row>
    <row r="50" spans="1:3" ht="25.5" customHeight="1">
      <c r="A50" s="4" t="s">
        <v>209</v>
      </c>
      <c r="B50" s="12">
        <v>0</v>
      </c>
      <c r="C50" s="12">
        <v>0</v>
      </c>
    </row>
    <row r="51" spans="1:3" ht="25.5" customHeight="1">
      <c r="A51" s="3" t="s">
        <v>210</v>
      </c>
      <c r="B51" s="11">
        <v>9548085.91</v>
      </c>
      <c r="C51" s="11">
        <v>16</v>
      </c>
    </row>
    <row r="52" spans="1:3" ht="12.75" customHeight="1">
      <c r="A52" s="4" t="s">
        <v>126</v>
      </c>
      <c r="B52" s="12">
        <v>8593277.32</v>
      </c>
      <c r="C52" s="12">
        <v>14.4</v>
      </c>
    </row>
    <row r="53" spans="1:3" ht="12.75" customHeight="1">
      <c r="A53" s="3" t="s">
        <v>211</v>
      </c>
      <c r="B53" s="11">
        <v>0</v>
      </c>
      <c r="C53" s="11">
        <v>0</v>
      </c>
    </row>
    <row r="54" spans="1:3" ht="25.5" customHeight="1">
      <c r="A54" s="4" t="s">
        <v>212</v>
      </c>
      <c r="B54" s="12">
        <v>4177287.59</v>
      </c>
      <c r="C54" s="12">
        <v>7</v>
      </c>
    </row>
    <row r="57" ht="25.5" customHeight="1">
      <c r="A57" s="7" t="s">
        <v>185</v>
      </c>
    </row>
    <row r="58" ht="12.75" customHeight="1">
      <c r="A58" s="7" t="s">
        <v>213</v>
      </c>
    </row>
    <row r="59" ht="12.75" customHeight="1">
      <c r="A59" s="7" t="s">
        <v>12</v>
      </c>
    </row>
    <row r="60" spans="1:3" ht="30" customHeight="1">
      <c r="A60" s="21" t="s">
        <v>214</v>
      </c>
      <c r="B60" s="21" t="s">
        <v>188</v>
      </c>
      <c r="C60" s="21"/>
    </row>
    <row r="61" spans="1:3" ht="30" customHeight="1">
      <c r="A61" s="22"/>
      <c r="B61" s="21" t="s">
        <v>189</v>
      </c>
      <c r="C61" s="21"/>
    </row>
    <row r="62" spans="1:3" ht="30" customHeight="1">
      <c r="A62" s="22"/>
      <c r="B62" s="21" t="s">
        <v>190</v>
      </c>
      <c r="C62" s="21" t="s">
        <v>191</v>
      </c>
    </row>
    <row r="63" spans="1:3" ht="12.75" customHeight="1">
      <c r="A63" s="3" t="s">
        <v>214</v>
      </c>
      <c r="B63" s="5"/>
      <c r="C63" s="5"/>
    </row>
    <row r="64" spans="1:3" ht="12.75" customHeight="1">
      <c r="A64" s="4" t="s">
        <v>215</v>
      </c>
      <c r="B64" s="12"/>
      <c r="C64" s="12"/>
    </row>
    <row r="65" spans="1:3" ht="12.75" customHeight="1">
      <c r="A65" s="3" t="s">
        <v>216</v>
      </c>
      <c r="B65" s="11"/>
      <c r="C65" s="11"/>
    </row>
    <row r="66" spans="1:3" ht="12.75" customHeight="1">
      <c r="A66" s="4" t="s">
        <v>217</v>
      </c>
      <c r="B66" s="12"/>
      <c r="C66" s="12"/>
    </row>
    <row r="67" spans="1:3" ht="12.75" customHeight="1">
      <c r="A67" s="3" t="s">
        <v>218</v>
      </c>
      <c r="B67" s="11"/>
      <c r="C67" s="11"/>
    </row>
    <row r="68" spans="1:3" ht="12.75" customHeight="1">
      <c r="A68" s="4" t="s">
        <v>219</v>
      </c>
      <c r="B68" s="12">
        <v>0</v>
      </c>
      <c r="C68" s="12">
        <v>0</v>
      </c>
    </row>
    <row r="71" ht="25.5" customHeight="1">
      <c r="A71" s="7" t="s">
        <v>185</v>
      </c>
    </row>
    <row r="72" ht="12.75" customHeight="1">
      <c r="A72" s="7" t="s">
        <v>60</v>
      </c>
    </row>
    <row r="73" ht="12.75" customHeight="1">
      <c r="A73" s="7" t="s">
        <v>12</v>
      </c>
    </row>
    <row r="74" spans="1:2" ht="30" customHeight="1">
      <c r="A74" s="21" t="s">
        <v>61</v>
      </c>
      <c r="B74" s="21" t="s">
        <v>62</v>
      </c>
    </row>
    <row r="75" spans="1:2" ht="30" customHeight="1">
      <c r="A75" s="22"/>
      <c r="B75" s="21" t="s">
        <v>63</v>
      </c>
    </row>
    <row r="76" spans="1:2" ht="12.75" customHeight="1">
      <c r="A76" s="3" t="s">
        <v>61</v>
      </c>
      <c r="B76" s="5"/>
    </row>
    <row r="77" spans="1:2" ht="300" customHeight="1">
      <c r="A77" s="4" t="s">
        <v>65</v>
      </c>
      <c r="B77" s="13" t="s">
        <v>64</v>
      </c>
    </row>
  </sheetData>
  <sheetProtection password="E3ED" sheet="1" objects="1" scenarios="1"/>
  <mergeCells count="9">
    <mergeCell ref="A17:A19"/>
    <mergeCell ref="B17:C17"/>
    <mergeCell ref="B18:C18"/>
    <mergeCell ref="A43:A44"/>
    <mergeCell ref="B43:C43"/>
    <mergeCell ref="A60:A62"/>
    <mergeCell ref="B60:C60"/>
    <mergeCell ref="B61:C61"/>
    <mergeCell ref="A74:A75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showGridLines="0" tabSelected="1" zoomScalePageLayoutView="0" workbookViewId="0" topLeftCell="A16">
      <pane xSplit="1" topLeftCell="B1" activePane="topRight" state="frozen"/>
      <selection pane="topLeft" activeCell="A1" sqref="A1"/>
      <selection pane="topRight" activeCell="B32" sqref="B32"/>
    </sheetView>
  </sheetViews>
  <sheetFormatPr defaultColWidth="9.140625" defaultRowHeight="12.75"/>
  <cols>
    <col min="1" max="1" width="78.28125" style="0" customWidth="1"/>
    <col min="2" max="3" width="40.00390625" style="0" customWidth="1"/>
  </cols>
  <sheetData>
    <row r="1" ht="73.5" customHeight="1">
      <c r="A1" s="8"/>
    </row>
    <row r="2" ht="12.75">
      <c r="A2" s="18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220</v>
      </c>
    </row>
    <row r="15" ht="12.75" customHeight="1">
      <c r="A15" s="7" t="s">
        <v>221</v>
      </c>
    </row>
    <row r="16" ht="12.75" customHeight="1">
      <c r="A16" s="7" t="s">
        <v>12</v>
      </c>
    </row>
    <row r="17" spans="1:2" ht="30" customHeight="1">
      <c r="A17" s="21" t="s">
        <v>222</v>
      </c>
      <c r="B17" s="21" t="s">
        <v>223</v>
      </c>
    </row>
    <row r="18" spans="1:2" ht="30" customHeight="1">
      <c r="A18" s="22"/>
      <c r="B18" s="21" t="s">
        <v>223</v>
      </c>
    </row>
    <row r="19" spans="1:2" ht="12.75" customHeight="1">
      <c r="A19" s="3" t="s">
        <v>222</v>
      </c>
      <c r="B19" s="5"/>
    </row>
    <row r="20" spans="1:2" ht="12.75" customHeight="1">
      <c r="A20" s="4" t="s">
        <v>224</v>
      </c>
      <c r="B20" s="12">
        <v>59675536.96</v>
      </c>
    </row>
    <row r="21" spans="1:2" ht="12.75" customHeight="1">
      <c r="A21" s="3" t="s">
        <v>225</v>
      </c>
      <c r="B21" s="11">
        <v>59675536.96</v>
      </c>
    </row>
    <row r="22" spans="1:2" ht="25.5" customHeight="1">
      <c r="A22" s="4" t="s">
        <v>226</v>
      </c>
      <c r="B22" s="12">
        <v>59675536.96</v>
      </c>
    </row>
    <row r="25" ht="25.5" customHeight="1">
      <c r="A25" s="7" t="s">
        <v>220</v>
      </c>
    </row>
    <row r="26" ht="12.75" customHeight="1">
      <c r="A26" s="7" t="s">
        <v>11</v>
      </c>
    </row>
    <row r="27" ht="12.75" customHeight="1">
      <c r="A27" s="7" t="s">
        <v>12</v>
      </c>
    </row>
    <row r="28" spans="1:3" ht="30" customHeight="1">
      <c r="A28" s="21" t="s">
        <v>13</v>
      </c>
      <c r="B28" s="21" t="s">
        <v>188</v>
      </c>
      <c r="C28" s="21"/>
    </row>
    <row r="29" spans="1:3" ht="30" customHeight="1">
      <c r="A29" s="22"/>
      <c r="B29" s="21" t="s">
        <v>206</v>
      </c>
      <c r="C29" s="21" t="s">
        <v>207</v>
      </c>
    </row>
    <row r="30" spans="1:3" ht="12.75" customHeight="1">
      <c r="A30" s="3" t="s">
        <v>13</v>
      </c>
      <c r="B30" s="5"/>
      <c r="C30" s="5"/>
    </row>
    <row r="31" spans="1:3" ht="12.75" customHeight="1">
      <c r="A31" s="4" t="s">
        <v>227</v>
      </c>
      <c r="B31" s="12">
        <f>'RGF-Anexo 01'!B50</f>
        <v>30036975.86</v>
      </c>
      <c r="C31" s="12">
        <v>50.33</v>
      </c>
    </row>
    <row r="32" spans="1:3" ht="12.75" customHeight="1">
      <c r="A32" s="3" t="s">
        <v>228</v>
      </c>
      <c r="B32" s="11">
        <v>32224789.96</v>
      </c>
      <c r="C32" s="11">
        <v>54</v>
      </c>
    </row>
    <row r="33" spans="1:3" ht="12.75" customHeight="1">
      <c r="A33" s="4" t="s">
        <v>229</v>
      </c>
      <c r="B33" s="12">
        <v>30613550.46</v>
      </c>
      <c r="C33" s="12">
        <v>51.3</v>
      </c>
    </row>
    <row r="34" spans="1:3" ht="12.75" customHeight="1">
      <c r="A34" s="3" t="s">
        <v>230</v>
      </c>
      <c r="B34" s="11">
        <v>29002310.96</v>
      </c>
      <c r="C34" s="11">
        <v>48.6</v>
      </c>
    </row>
    <row r="37" ht="25.5" customHeight="1">
      <c r="A37" s="7" t="s">
        <v>220</v>
      </c>
    </row>
    <row r="38" ht="12.75" customHeight="1">
      <c r="A38" s="7" t="s">
        <v>231</v>
      </c>
    </row>
    <row r="39" ht="12.75" customHeight="1">
      <c r="A39" s="7" t="s">
        <v>12</v>
      </c>
    </row>
    <row r="40" spans="1:3" ht="30" customHeight="1">
      <c r="A40" s="21" t="s">
        <v>96</v>
      </c>
      <c r="B40" s="21" t="s">
        <v>232</v>
      </c>
      <c r="C40" s="21"/>
    </row>
    <row r="41" spans="1:3" ht="30" customHeight="1">
      <c r="A41" s="22"/>
      <c r="B41" s="21" t="s">
        <v>206</v>
      </c>
      <c r="C41" s="21" t="s">
        <v>207</v>
      </c>
    </row>
    <row r="42" spans="1:3" ht="12.75" customHeight="1">
      <c r="A42" s="3" t="s">
        <v>96</v>
      </c>
      <c r="B42" s="5"/>
      <c r="C42" s="5"/>
    </row>
    <row r="43" spans="1:3" ht="12.75" customHeight="1">
      <c r="A43" s="4" t="s">
        <v>233</v>
      </c>
      <c r="B43" s="12">
        <v>20458620.8</v>
      </c>
      <c r="C43" s="12">
        <v>34.28</v>
      </c>
    </row>
    <row r="44" spans="1:3" ht="12.75" customHeight="1">
      <c r="A44" s="3" t="s">
        <v>234</v>
      </c>
      <c r="B44" s="11">
        <v>13128618.13</v>
      </c>
      <c r="C44" s="11">
        <v>22</v>
      </c>
    </row>
    <row r="47" ht="25.5" customHeight="1">
      <c r="A47" s="7" t="s">
        <v>220</v>
      </c>
    </row>
    <row r="48" ht="12.75" customHeight="1">
      <c r="A48" s="7" t="s">
        <v>235</v>
      </c>
    </row>
    <row r="49" ht="12.75" customHeight="1">
      <c r="A49" s="7" t="s">
        <v>12</v>
      </c>
    </row>
    <row r="50" spans="1:3" ht="30" customHeight="1">
      <c r="A50" s="21" t="s">
        <v>236</v>
      </c>
      <c r="B50" s="21" t="s">
        <v>237</v>
      </c>
      <c r="C50" s="21"/>
    </row>
    <row r="51" spans="1:3" ht="30" customHeight="1">
      <c r="A51" s="22"/>
      <c r="B51" s="21" t="s">
        <v>206</v>
      </c>
      <c r="C51" s="21" t="s">
        <v>207</v>
      </c>
    </row>
    <row r="52" spans="1:3" ht="12.75" customHeight="1">
      <c r="A52" s="3" t="s">
        <v>236</v>
      </c>
      <c r="B52" s="5"/>
      <c r="C52" s="5"/>
    </row>
    <row r="53" spans="1:3" ht="12.75" customHeight="1">
      <c r="A53" s="4" t="s">
        <v>238</v>
      </c>
      <c r="B53" s="12">
        <v>0</v>
      </c>
      <c r="C53" s="12">
        <v>0</v>
      </c>
    </row>
    <row r="54" spans="1:3" ht="12.75" customHeight="1">
      <c r="A54" s="3" t="s">
        <v>234</v>
      </c>
      <c r="B54" s="11">
        <v>13128618.13</v>
      </c>
      <c r="C54" s="11">
        <v>22</v>
      </c>
    </row>
    <row r="57" ht="25.5" customHeight="1">
      <c r="A57" s="7" t="s">
        <v>220</v>
      </c>
    </row>
    <row r="58" ht="12.75" customHeight="1">
      <c r="A58" s="7" t="s">
        <v>186</v>
      </c>
    </row>
    <row r="59" ht="12.75" customHeight="1">
      <c r="A59" s="7" t="s">
        <v>12</v>
      </c>
    </row>
    <row r="60" spans="1:3" ht="30" customHeight="1">
      <c r="A60" s="21" t="s">
        <v>187</v>
      </c>
      <c r="B60" s="21" t="s">
        <v>188</v>
      </c>
      <c r="C60" s="21"/>
    </row>
    <row r="61" spans="1:3" ht="30" customHeight="1">
      <c r="A61" s="22"/>
      <c r="B61" s="21" t="s">
        <v>206</v>
      </c>
      <c r="C61" s="21" t="s">
        <v>207</v>
      </c>
    </row>
    <row r="62" spans="1:3" ht="12.75" customHeight="1">
      <c r="A62" s="3" t="s">
        <v>187</v>
      </c>
      <c r="B62" s="5"/>
      <c r="C62" s="5"/>
    </row>
    <row r="63" spans="1:3" ht="12.75" customHeight="1">
      <c r="A63" s="4" t="s">
        <v>239</v>
      </c>
      <c r="B63" s="12">
        <v>0</v>
      </c>
      <c r="C63" s="12">
        <v>0</v>
      </c>
    </row>
    <row r="64" spans="1:3" ht="25.5" customHeight="1">
      <c r="A64" s="3" t="s">
        <v>240</v>
      </c>
      <c r="B64" s="11">
        <v>9548085.91</v>
      </c>
      <c r="C64" s="11">
        <v>16</v>
      </c>
    </row>
    <row r="65" spans="1:3" ht="12.75" customHeight="1">
      <c r="A65" s="4" t="s">
        <v>241</v>
      </c>
      <c r="B65" s="12">
        <v>0</v>
      </c>
      <c r="C65" s="12">
        <v>0</v>
      </c>
    </row>
    <row r="66" spans="1:3" ht="25.5" customHeight="1">
      <c r="A66" s="3" t="s">
        <v>242</v>
      </c>
      <c r="B66" s="11">
        <v>4177287.59</v>
      </c>
      <c r="C66" s="11">
        <v>7</v>
      </c>
    </row>
    <row r="69" ht="25.5" customHeight="1">
      <c r="A69" s="7" t="s">
        <v>220</v>
      </c>
    </row>
    <row r="70" ht="12.75" customHeight="1">
      <c r="A70" s="7" t="s">
        <v>243</v>
      </c>
    </row>
    <row r="71" ht="12.75" customHeight="1">
      <c r="A71" s="7" t="s">
        <v>12</v>
      </c>
    </row>
    <row r="72" spans="1:3" ht="30" customHeight="1">
      <c r="A72" s="21" t="s">
        <v>244</v>
      </c>
      <c r="B72" s="21" t="s">
        <v>245</v>
      </c>
      <c r="C72" s="21"/>
    </row>
    <row r="73" spans="1:3" ht="60" customHeight="1">
      <c r="A73" s="22"/>
      <c r="B73" s="21" t="s">
        <v>246</v>
      </c>
      <c r="C73" s="21" t="s">
        <v>247</v>
      </c>
    </row>
    <row r="74" spans="1:3" ht="12.75" customHeight="1">
      <c r="A74" s="3" t="s">
        <v>244</v>
      </c>
      <c r="B74" s="5"/>
      <c r="C74" s="5"/>
    </row>
    <row r="75" spans="1:3" ht="12.75" customHeight="1">
      <c r="A75" s="4" t="s">
        <v>248</v>
      </c>
      <c r="B75" s="12">
        <v>0</v>
      </c>
      <c r="C75" s="12">
        <v>4867777.52</v>
      </c>
    </row>
    <row r="78" ht="25.5" customHeight="1">
      <c r="A78" s="7" t="s">
        <v>220</v>
      </c>
    </row>
    <row r="79" ht="12.75" customHeight="1">
      <c r="A79" s="7" t="s">
        <v>60</v>
      </c>
    </row>
    <row r="80" ht="12.75" customHeight="1">
      <c r="A80" s="7" t="s">
        <v>12</v>
      </c>
    </row>
    <row r="81" spans="1:2" ht="30" customHeight="1">
      <c r="A81" s="21" t="s">
        <v>61</v>
      </c>
      <c r="B81" s="21" t="s">
        <v>62</v>
      </c>
    </row>
    <row r="82" spans="1:2" ht="30" customHeight="1">
      <c r="A82" s="22"/>
      <c r="B82" s="21" t="s">
        <v>63</v>
      </c>
    </row>
    <row r="83" spans="1:2" ht="12.75" customHeight="1">
      <c r="A83" s="3" t="s">
        <v>61</v>
      </c>
      <c r="B83" s="5"/>
    </row>
    <row r="84" spans="1:2" ht="300" customHeight="1">
      <c r="A84" s="4" t="s">
        <v>65</v>
      </c>
      <c r="B84" s="13" t="s">
        <v>64</v>
      </c>
    </row>
  </sheetData>
  <sheetProtection password="E3ED" sheet="1" objects="1" scenarios="1"/>
  <mergeCells count="12">
    <mergeCell ref="A17:A18"/>
    <mergeCell ref="A28:A29"/>
    <mergeCell ref="B28:C28"/>
    <mergeCell ref="A40:A41"/>
    <mergeCell ref="B40:C40"/>
    <mergeCell ref="A50:A51"/>
    <mergeCell ref="B50:C50"/>
    <mergeCell ref="A81:A82"/>
    <mergeCell ref="A60:A61"/>
    <mergeCell ref="B60:C60"/>
    <mergeCell ref="A72:A73"/>
    <mergeCell ref="B72:C72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2020-07-28T19:03:14Z</dcterms:modified>
  <cp:category/>
  <cp:version/>
  <cp:contentType/>
  <cp:contentStatus/>
</cp:coreProperties>
</file>